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PC\03_PUBLICATIONS\01-Publications\• Etudes et Résultats\ER 1293 orthophonie 04-08\6-Mise en ligne\"/>
    </mc:Choice>
  </mc:AlternateContent>
  <bookViews>
    <workbookView xWindow="0" yWindow="0" windowWidth="9660" windowHeight="7020" activeTab="3"/>
  </bookViews>
  <sheets>
    <sheet name="Graphique_1" sheetId="42" r:id="rId1"/>
    <sheet name="Tableau_1" sheetId="28" r:id="rId2"/>
    <sheet name="Graphique_2" sheetId="44" r:id="rId3"/>
    <sheet name="Carte 1" sheetId="41" r:id="rId4"/>
    <sheet name="Tableau complémentaire A" sheetId="45" r:id="rId5"/>
    <sheet name="Tableau complémentaire B " sheetId="46" r:id="rId6"/>
    <sheet name="Tableau complémentaire C" sheetId="47" r:id="rId7"/>
    <sheet name="Tableau complémentaire D" sheetId="40" r:id="rId8"/>
    <sheet name="Tableau complémentaire E" sheetId="48" r:id="rId9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45" l="1"/>
  <c r="L23" i="45"/>
  <c r="K23" i="45"/>
  <c r="J23" i="45"/>
  <c r="M22" i="45"/>
  <c r="L22" i="45"/>
  <c r="K22" i="45"/>
  <c r="J22" i="45"/>
  <c r="I23" i="45"/>
  <c r="I22" i="45"/>
  <c r="H22" i="45"/>
  <c r="G22" i="45"/>
  <c r="F22" i="45"/>
  <c r="E22" i="45"/>
  <c r="D22" i="45"/>
  <c r="F23" i="45"/>
  <c r="G23" i="45"/>
  <c r="E23" i="45"/>
  <c r="D23" i="45"/>
  <c r="G25" i="47" l="1"/>
  <c r="G24" i="47"/>
  <c r="G23" i="47"/>
  <c r="G22" i="47"/>
  <c r="G21" i="47"/>
  <c r="G20" i="47"/>
  <c r="G19" i="47"/>
  <c r="G18" i="47"/>
  <c r="G17" i="47"/>
  <c r="G13" i="47"/>
  <c r="G12" i="47"/>
  <c r="G11" i="47"/>
  <c r="G10" i="47"/>
  <c r="G9" i="47"/>
  <c r="G8" i="47"/>
  <c r="G7" i="47"/>
  <c r="G6" i="47"/>
  <c r="G5" i="47"/>
  <c r="U13" i="44"/>
  <c r="T13" i="44"/>
  <c r="S13" i="44"/>
  <c r="R13" i="44"/>
  <c r="Q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F103" i="40" l="1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90" i="40"/>
  <c r="F89" i="40"/>
  <c r="F88" i="40"/>
  <c r="F87" i="40"/>
  <c r="F86" i="40"/>
  <c r="F85" i="40"/>
  <c r="F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0" i="40"/>
  <c r="F31" i="40"/>
  <c r="F32" i="40"/>
  <c r="F33" i="40"/>
  <c r="F34" i="40"/>
  <c r="F29" i="40"/>
  <c r="F22" i="40"/>
  <c r="F23" i="40"/>
  <c r="F24" i="40"/>
  <c r="F25" i="40"/>
  <c r="F26" i="40"/>
  <c r="F27" i="40"/>
  <c r="F28" i="40"/>
  <c r="F21" i="40"/>
  <c r="F19" i="40"/>
  <c r="F18" i="40"/>
  <c r="F17" i="40"/>
  <c r="F16" i="40"/>
  <c r="F15" i="40"/>
  <c r="F7" i="40"/>
  <c r="F8" i="40"/>
  <c r="F9" i="40"/>
  <c r="F10" i="40"/>
  <c r="F11" i="40"/>
  <c r="F12" i="40"/>
  <c r="F13" i="40"/>
  <c r="F6" i="40"/>
</calcChain>
</file>

<file path=xl/comments1.xml><?xml version="1.0" encoding="utf-8"?>
<comments xmlns="http://schemas.openxmlformats.org/spreadsheetml/2006/main">
  <authors>
    <author>CASTAING, Elisabeth (DREES/DIRECTION)</author>
  </authors>
  <commentList>
    <comment ref="Q6" authorId="0" shapeId="0">
      <text>
        <r>
          <rPr>
            <b/>
            <sz val="9"/>
            <color indexed="81"/>
            <rFont val="Tahoma"/>
            <charset val="1"/>
          </rPr>
          <t>CASTAING, Elisabeth (DREES/DIRECTION):</t>
        </r>
        <r>
          <rPr>
            <sz val="9"/>
            <color indexed="81"/>
            <rFont val="Tahoma"/>
            <charset val="1"/>
          </rPr>
          <t xml:space="preserve">
@Maquette : Titre de l'échelle : Taux de densité</t>
        </r>
      </text>
    </comment>
  </commentList>
</comments>
</file>

<file path=xl/sharedStrings.xml><?xml version="1.0" encoding="utf-8"?>
<sst xmlns="http://schemas.openxmlformats.org/spreadsheetml/2006/main" count="775" uniqueCount="321">
  <si>
    <t>Total</t>
  </si>
  <si>
    <t>Garçons</t>
  </si>
  <si>
    <t>Filles</t>
  </si>
  <si>
    <t>Ensemble</t>
  </si>
  <si>
    <t>Ensemble des motifs</t>
  </si>
  <si>
    <t>Bégaiement (12.2)</t>
  </si>
  <si>
    <t>Dysphasies (14.0)</t>
  </si>
  <si>
    <t>Pathologies du graphisme et du langage écrit (lecture/orthographe) (10.0 et 10.1)</t>
  </si>
  <si>
    <t>Troubles logico-mathématiques (10.2)</t>
  </si>
  <si>
    <t>Troubles logico-mathématiques (10,2)</t>
  </si>
  <si>
    <t>11 à 17 ans</t>
  </si>
  <si>
    <t>OK</t>
  </si>
  <si>
    <t>Autres motifs de consultation</t>
  </si>
  <si>
    <t>Taux de recours</t>
  </si>
  <si>
    <t>0 - 2 ans</t>
  </si>
  <si>
    <t>3 - 5 ans</t>
  </si>
  <si>
    <t>6 - 10 ans</t>
  </si>
  <si>
    <t>11 - 17 ans</t>
  </si>
  <si>
    <t>fille</t>
  </si>
  <si>
    <t>garçon</t>
  </si>
  <si>
    <t>Dysphasies (4.0)</t>
  </si>
  <si>
    <t>Tous motifs confondus</t>
  </si>
  <si>
    <t>La Réunion</t>
  </si>
  <si>
    <t>Guyane</t>
  </si>
  <si>
    <t>Val-de-Marne</t>
  </si>
  <si>
    <t>Seine-Saint-Denis</t>
  </si>
  <si>
    <t>Hauts-de-Seine</t>
  </si>
  <si>
    <t>Essonne</t>
  </si>
  <si>
    <t>Territoire de Belfort</t>
  </si>
  <si>
    <t>Yonne</t>
  </si>
  <si>
    <t>Vosges</t>
  </si>
  <si>
    <t>Haute-Vienne</t>
  </si>
  <si>
    <t>Vienne</t>
  </si>
  <si>
    <t>Vendée</t>
  </si>
  <si>
    <t>Vaucluse</t>
  </si>
  <si>
    <t>Var</t>
  </si>
  <si>
    <t>Tarn-et-Garonne</t>
  </si>
  <si>
    <t>Tarn</t>
  </si>
  <si>
    <t>Somme</t>
  </si>
  <si>
    <t>Deux-Sèvres</t>
  </si>
  <si>
    <t>Yvelines</t>
  </si>
  <si>
    <t>Seine-et-Marne</t>
  </si>
  <si>
    <t>Seine-Maritime</t>
  </si>
  <si>
    <t>Paris</t>
  </si>
  <si>
    <t>Haute-Savoie</t>
  </si>
  <si>
    <t>Savoie</t>
  </si>
  <si>
    <t>Sarthe</t>
  </si>
  <si>
    <t>Saône-et-Loire</t>
  </si>
  <si>
    <t>Haute-Saône</t>
  </si>
  <si>
    <t>Rhône</t>
  </si>
  <si>
    <t>Haut-Rhin</t>
  </si>
  <si>
    <t>Bas-Rhin</t>
  </si>
  <si>
    <t>Pyrénées-Orientales</t>
  </si>
  <si>
    <t>Hautes-Pyrénées</t>
  </si>
  <si>
    <t>Pyrénées-Atlantiques</t>
  </si>
  <si>
    <t>Puy-de-Dôme</t>
  </si>
  <si>
    <t>Pas-de-Calais</t>
  </si>
  <si>
    <t>Orne</t>
  </si>
  <si>
    <t>Oise</t>
  </si>
  <si>
    <t>Nord</t>
  </si>
  <si>
    <t>Nièvre</t>
  </si>
  <si>
    <t>Moselle</t>
  </si>
  <si>
    <t>Morbihan</t>
  </si>
  <si>
    <t>Meuse</t>
  </si>
  <si>
    <t>Meurthe-et-Moselle</t>
  </si>
  <si>
    <t>Mayenne</t>
  </si>
  <si>
    <t>Haute-Marne</t>
  </si>
  <si>
    <t>Marne</t>
  </si>
  <si>
    <t>Manche</t>
  </si>
  <si>
    <t>Maine-et-Loire</t>
  </si>
  <si>
    <t>Lozère</t>
  </si>
  <si>
    <t>Lot-et-Garonne</t>
  </si>
  <si>
    <t>Lot</t>
  </si>
  <si>
    <t>Loiret</t>
  </si>
  <si>
    <t>Loire-Atlantique</t>
  </si>
  <si>
    <t>Haute-Loire</t>
  </si>
  <si>
    <t>Loire</t>
  </si>
  <si>
    <t>Loir-et-Cher</t>
  </si>
  <si>
    <t>Landes</t>
  </si>
  <si>
    <t>Jura</t>
  </si>
  <si>
    <t>Isère</t>
  </si>
  <si>
    <t>Indre-et-Loire</t>
  </si>
  <si>
    <t>Indre</t>
  </si>
  <si>
    <t>Ille-et-Vilaine</t>
  </si>
  <si>
    <t>Hérault</t>
  </si>
  <si>
    <t>Gironde</t>
  </si>
  <si>
    <t>Gers</t>
  </si>
  <si>
    <t>Haute-Garonne</t>
  </si>
  <si>
    <t>Gard</t>
  </si>
  <si>
    <t>Finistère</t>
  </si>
  <si>
    <t>Eure-et-Loir</t>
  </si>
  <si>
    <t>Eure</t>
  </si>
  <si>
    <t>Drôme</t>
  </si>
  <si>
    <t>Doubs</t>
  </si>
  <si>
    <t>Dordogne</t>
  </si>
  <si>
    <t>Creuse</t>
  </si>
  <si>
    <t>2A</t>
  </si>
  <si>
    <t>2B</t>
  </si>
  <si>
    <t>Corrèze</t>
  </si>
  <si>
    <t>Cher</t>
  </si>
  <si>
    <t>Charente-Maritime</t>
  </si>
  <si>
    <t>Charente</t>
  </si>
  <si>
    <t>Cantal</t>
  </si>
  <si>
    <t>Calvados</t>
  </si>
  <si>
    <t>Bouches-du-Rhône</t>
  </si>
  <si>
    <t>Aveyron</t>
  </si>
  <si>
    <t>Aude</t>
  </si>
  <si>
    <t>Aube</t>
  </si>
  <si>
    <t>Ariège</t>
  </si>
  <si>
    <t>Ardennes</t>
  </si>
  <si>
    <t>Ardèche</t>
  </si>
  <si>
    <t>Alpes-Maritimes</t>
  </si>
  <si>
    <t>Hautes-Alpes</t>
  </si>
  <si>
    <t>Alpes-de-Haute-Provence</t>
  </si>
  <si>
    <t>Allier</t>
  </si>
  <si>
    <t>Aisne</t>
  </si>
  <si>
    <t>Ain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</si>
  <si>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</si>
  <si>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</si>
  <si>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</si>
  <si>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</si>
  <si>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</si>
  <si>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</si>
  <si>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</si>
  <si>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</si>
  <si>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</si>
  <si>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Troubles de la communication et du langage dans les handicaps moteur, sensoriel ou les déficiences intellectuelles (13.8 et 13.5)</t>
  </si>
  <si>
    <t>Âge</t>
  </si>
  <si>
    <t>Troubles de l’articulation/déglutition (8.0)</t>
  </si>
  <si>
    <t>En %</t>
  </si>
  <si>
    <t xml:space="preserve">En % </t>
  </si>
  <si>
    <t>Pathologies du langage oral (retard de parole, troubles de la communication) [12.1, 12.6]</t>
  </si>
  <si>
    <t>Ensemble tous âges confondus</t>
  </si>
  <si>
    <t>Pathologies du graphisme et du langage écrit (lecture/orthographe) [10.0 et 10.1]</t>
  </si>
  <si>
    <t>N° département</t>
  </si>
  <si>
    <t>Nom département</t>
  </si>
  <si>
    <t>Répartition par motif selon l’âge et le sexe</t>
  </si>
  <si>
    <t>Troubles de l’articulation/déglutition (5.1 et 8.0)</t>
  </si>
  <si>
    <t>Sexe</t>
  </si>
  <si>
    <t>Autres motifs de consultation, dont surdités et démutisation</t>
  </si>
  <si>
    <t>Autres motifs (dont dysphagies [11.0], maladies neurologiques (15.6, 15.7)]</t>
  </si>
  <si>
    <t>Autres motifs</t>
  </si>
  <si>
    <t>0-17 ans</t>
  </si>
  <si>
    <t>34</t>
  </si>
  <si>
    <t>69</t>
  </si>
  <si>
    <t>75</t>
  </si>
  <si>
    <t>31</t>
  </si>
  <si>
    <t>13</t>
  </si>
  <si>
    <t>37</t>
  </si>
  <si>
    <t>59</t>
  </si>
  <si>
    <t>974</t>
  </si>
  <si>
    <t>33</t>
  </si>
  <si>
    <t>44</t>
  </si>
  <si>
    <t>54</t>
  </si>
  <si>
    <t>64</t>
  </si>
  <si>
    <t>67</t>
  </si>
  <si>
    <t>26</t>
  </si>
  <si>
    <t>56</t>
  </si>
  <si>
    <t>73</t>
  </si>
  <si>
    <t>35</t>
  </si>
  <si>
    <t>38</t>
  </si>
  <si>
    <t>30</t>
  </si>
  <si>
    <t>62</t>
  </si>
  <si>
    <t>83</t>
  </si>
  <si>
    <t>46</t>
  </si>
  <si>
    <t>74</t>
  </si>
  <si>
    <t>57</t>
  </si>
  <si>
    <t>84</t>
  </si>
  <si>
    <t>17</t>
  </si>
  <si>
    <t>81</t>
  </si>
  <si>
    <t>66</t>
  </si>
  <si>
    <t>12</t>
  </si>
  <si>
    <t>49</t>
  </si>
  <si>
    <t>29</t>
  </si>
  <si>
    <t>92</t>
  </si>
  <si>
    <t>971</t>
  </si>
  <si>
    <t>14</t>
  </si>
  <si>
    <t>65</t>
  </si>
  <si>
    <t>22</t>
  </si>
  <si>
    <t>82</t>
  </si>
  <si>
    <t>972</t>
  </si>
  <si>
    <t>80</t>
  </si>
  <si>
    <t>40</t>
  </si>
  <si>
    <t>43</t>
  </si>
  <si>
    <t>78</t>
  </si>
  <si>
    <t>55</t>
  </si>
  <si>
    <t>42</t>
  </si>
  <si>
    <t>88</t>
  </si>
  <si>
    <t>94</t>
  </si>
  <si>
    <t>11</t>
  </si>
  <si>
    <t>32</t>
  </si>
  <si>
    <t>68</t>
  </si>
  <si>
    <t>21</t>
  </si>
  <si>
    <t>76</t>
  </si>
  <si>
    <t>63</t>
  </si>
  <si>
    <t>85</t>
  </si>
  <si>
    <t>71</t>
  </si>
  <si>
    <t>51</t>
  </si>
  <si>
    <t>90</t>
  </si>
  <si>
    <t>50</t>
  </si>
  <si>
    <t>48</t>
  </si>
  <si>
    <t>41</t>
  </si>
  <si>
    <t>25</t>
  </si>
  <si>
    <t>87</t>
  </si>
  <si>
    <t>39</t>
  </si>
  <si>
    <t>24</t>
  </si>
  <si>
    <t>72</t>
  </si>
  <si>
    <t>10</t>
  </si>
  <si>
    <t>19</t>
  </si>
  <si>
    <t>45</t>
  </si>
  <si>
    <t>16</t>
  </si>
  <si>
    <t>47</t>
  </si>
  <si>
    <t>91</t>
  </si>
  <si>
    <t>86</t>
  </si>
  <si>
    <t>95</t>
  </si>
  <si>
    <t>89</t>
  </si>
  <si>
    <t>61</t>
  </si>
  <si>
    <t>77</t>
  </si>
  <si>
    <t>27</t>
  </si>
  <si>
    <t>18</t>
  </si>
  <si>
    <t>53</t>
  </si>
  <si>
    <t>28</t>
  </si>
  <si>
    <t>70</t>
  </si>
  <si>
    <t>58</t>
  </si>
  <si>
    <t>52</t>
  </si>
  <si>
    <t>60</t>
  </si>
  <si>
    <t>23</t>
  </si>
  <si>
    <t>36</t>
  </si>
  <si>
    <t>93</t>
  </si>
  <si>
    <t>79</t>
  </si>
  <si>
    <t>15</t>
  </si>
  <si>
    <t>973</t>
  </si>
  <si>
    <t>Martinique</t>
  </si>
  <si>
    <t>Guadeloupe</t>
  </si>
  <si>
    <t>Haute-Corse</t>
  </si>
  <si>
    <t>Corse-du-Sud</t>
  </si>
  <si>
    <t>Région - code</t>
  </si>
  <si>
    <t xml:space="preserve">Part de la patientèle du même département que le praticien </t>
  </si>
  <si>
    <t>Part des recours dans la région</t>
  </si>
  <si>
    <t>Indre et Loir</t>
  </si>
  <si>
    <t>Loir et Cher</t>
  </si>
  <si>
    <t>28 - Normandie</t>
  </si>
  <si>
    <t>Eure et Loir</t>
  </si>
  <si>
    <t>Nord-Pas-de-Calais</t>
  </si>
  <si>
    <t>44 - Grand Est</t>
  </si>
  <si>
    <t>Haute Marne</t>
  </si>
  <si>
    <t>52 - Pays de la Loire</t>
  </si>
  <si>
    <t>Loire Atlantique</t>
  </si>
  <si>
    <t>Maine et Loire</t>
  </si>
  <si>
    <t>Meurthe et Moselle</t>
  </si>
  <si>
    <t>53 - Bretagne</t>
  </si>
  <si>
    <t>Ile et Vilaine</t>
  </si>
  <si>
    <t>Charente Maritime</t>
  </si>
  <si>
    <t>Lot et Garonne</t>
  </si>
  <si>
    <t>Haute Vienne</t>
  </si>
  <si>
    <t>76 - Occitanie</t>
  </si>
  <si>
    <t>Haute Loire</t>
  </si>
  <si>
    <t>Puy de Dôme</t>
  </si>
  <si>
    <t>Haute Savoie</t>
  </si>
  <si>
    <t>Alpes-de-Haute-Pce</t>
  </si>
  <si>
    <t>Alpes Maritimes</t>
  </si>
  <si>
    <t>Bouches du Rhône</t>
  </si>
  <si>
    <t>94 - Corse</t>
  </si>
  <si>
    <t>20A</t>
  </si>
  <si>
    <t>Corse du Sud</t>
  </si>
  <si>
    <t>20B</t>
  </si>
  <si>
    <t>Haute Corse</t>
  </si>
  <si>
    <t>Part de la patientèle hors département du praticien</t>
  </si>
  <si>
    <t>Densité orthophonistes libéraux ou mixtes pour 100 000 mineurs</t>
  </si>
  <si>
    <t>Tableau complémentaire A - Taux de recours et répartition des motifs principaux de recours à l’orthophoniste selon l’âge et le sexe, en 2019</t>
  </si>
  <si>
    <t>0 à 2 ans</t>
  </si>
  <si>
    <t>3 à 5 ans</t>
  </si>
  <si>
    <t>6 à 10 ans</t>
  </si>
  <si>
    <r>
      <rPr>
        <b/>
        <sz val="8"/>
        <color theme="1"/>
        <rFont val="Marianne"/>
      </rPr>
      <t>Champ &gt;</t>
    </r>
    <r>
      <rPr>
        <sz val="8"/>
        <color theme="1"/>
        <rFont val="Marianne"/>
      </rPr>
      <t xml:space="preserve"> Personnes de moins de 18 ans ayant consulté au moins une fois un orthophoniste, en cabinet de ville,</t>
    </r>
    <r>
      <rPr>
        <sz val="8"/>
        <color rgb="FFFF0000"/>
        <rFont val="Marianne"/>
      </rPr>
      <t xml:space="preserve"> </t>
    </r>
    <r>
      <rPr>
        <sz val="8"/>
        <color theme="1"/>
        <rFont val="Marianne"/>
      </rPr>
      <t xml:space="preserve">en 2019 (hors bilan). </t>
    </r>
  </si>
  <si>
    <t>Taux recours en ville pour 1000 jeunes de moins de 18 ans (bilans exclus)</t>
  </si>
  <si>
    <t>Tableau 1 - Répartition des motifs principaux de recours à l’orthophoniste de ville en 2019 selon l’âge</t>
  </si>
  <si>
    <r>
      <rPr>
        <b/>
        <sz val="8"/>
        <color theme="1"/>
        <rFont val="Marianne"/>
      </rPr>
      <t>Champ</t>
    </r>
    <r>
      <rPr>
        <sz val="8"/>
        <color theme="1"/>
        <rFont val="Marianne"/>
      </rPr>
      <t xml:space="preserve"> &gt; Personnes de moins de 18 ans ayant consulté au moins une fois un orthophoniste, en cabinet de ville, en 2019 hors bilan  (France hors Mayotte). </t>
    </r>
  </si>
  <si>
    <r>
      <t xml:space="preserve">Lecture &gt; </t>
    </r>
    <r>
      <rPr>
        <sz val="8"/>
        <rFont val="Marianne"/>
        <family val="3"/>
      </rPr>
      <t>Les troubles logico-mathématiques ont concerné, en 2019, 36,0 % des garçons et 64,0 % des filles.</t>
    </r>
  </si>
  <si>
    <t xml:space="preserve">0 à 2 ans </t>
  </si>
  <si>
    <t xml:space="preserve">3 à 5 ans </t>
  </si>
  <si>
    <r>
      <rPr>
        <b/>
        <sz val="8"/>
        <color theme="1"/>
        <rFont val="Marianne"/>
        <family val="3"/>
      </rPr>
      <t xml:space="preserve">Source &gt; </t>
    </r>
    <r>
      <rPr>
        <sz val="8"/>
        <color theme="1"/>
        <rFont val="Marianne"/>
        <family val="3"/>
      </rPr>
      <t>Base du Système national d’information interrégimes de l’Assurance maladie (Sniiram).</t>
    </r>
  </si>
  <si>
    <t>Surdité du premier âge et surdités acquises (15.1, 15.4 et 12.0)</t>
  </si>
  <si>
    <t>Taux recours en ville pour 1 000 jeunes de moins de 18 ans (bilans exclus)</t>
  </si>
  <si>
    <t>Département</t>
  </si>
  <si>
    <t>Côte-d’Or</t>
  </si>
  <si>
    <t>Côtes-d’Armor</t>
  </si>
  <si>
    <t>Val-d’Oise</t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</si>
  <si>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Dans le département de l’Ain, la densité d’orthophonistes exerçant en libéral ou mixte s’élève à 105 pour 100 000 mineurs. Le taux de recours en ville est égal à 70,1 pour 1 000 mineurs (bilans exclus).</t>
    </r>
  </si>
  <si>
    <r>
      <rPr>
        <b/>
        <sz val="8"/>
        <color theme="1"/>
        <rFont val="Marianne"/>
      </rPr>
      <t xml:space="preserve">Champ </t>
    </r>
    <r>
      <rPr>
        <sz val="8"/>
        <color theme="1"/>
        <rFont val="Marianne"/>
      </rPr>
      <t xml:space="preserve">&gt; Personnes de moins de 18 ans ayant consulté au moins une fois un orthophoniste, en cabinet de ville, en 2019 hors bilan  (France hors Mayotte). </t>
    </r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</si>
  <si>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Personnes de moins de 18 ans ayant consulté au moins une fois un orthophoniste, en cabinet de ville, en 2019 hors bilan (France hors Mayotte). </t>
    </r>
  </si>
  <si>
    <r>
      <t xml:space="preserve">Lecture &gt;  </t>
    </r>
    <r>
      <rPr>
        <sz val="8"/>
        <rFont val="Marianne"/>
        <family val="3"/>
      </rPr>
      <t>Chez les 3-5 ans, le taux de recours pour rééducation des pathologies du langage oral s’élevait à 5,29 % pour les filles et 9,53 % pour les garçons en 2019. Chez les filles de 6 à 10 ans ayant eu au moins un recours à l’orthophoniste en 2019, 39,3 % avait pour motif principal une rééducation pour pathologie du langage oral, alors que ce motif concernait 45,4 % des garçons du même âge.</t>
    </r>
  </si>
  <si>
    <t>59,4</t>
  </si>
  <si>
    <t>40,5</t>
  </si>
  <si>
    <t xml:space="preserve">Tableau complémentaire B - Répartition des motifs principaux de recours à l’orthophoniste libéral selon le sexe, en 2019 </t>
  </si>
  <si>
    <t>Tableau complémentaire C - Répartition des motifs principaux de recours à l’orthophoniste libéral en 2019 selon l’âge chez les garçons et les filles</t>
  </si>
  <si>
    <t>Filles (codes assurance maladie obligatoire)</t>
  </si>
  <si>
    <r>
      <t xml:space="preserve">Lecture &gt; </t>
    </r>
    <r>
      <rPr>
        <sz val="8"/>
        <rFont val="Marianne"/>
        <family val="3"/>
      </rPr>
      <t>Les garçons ont eu, en 2019, 216 7350 recours pour rééducation des pathologies du graphisme et du langage écrit et les filles 164 557.</t>
    </r>
  </si>
  <si>
    <t>Département de l’orthophoniste</t>
  </si>
  <si>
    <t xml:space="preserve">Côte d’Or </t>
  </si>
  <si>
    <t>Côtes d’Armor</t>
  </si>
  <si>
    <t>93 - Provence-Alpes-Cotes d’Azur</t>
  </si>
  <si>
    <r>
      <rPr>
        <b/>
        <sz val="8"/>
        <rFont val="Marianne"/>
        <family val="3"/>
      </rPr>
      <t>Champ &gt;</t>
    </r>
    <r>
      <rPr>
        <sz val="8"/>
        <rFont val="Marianne"/>
        <family val="3"/>
      </rPr>
      <t xml:space="preserve"> Personnes de moins de 18 ans résidant en France en 2019 et ayant consulté au moins une fois un orthophoniste libéral en 2019 (hors bilan). </t>
    </r>
  </si>
  <si>
    <t>84 - Auvergne-Rhône-Alpes</t>
  </si>
  <si>
    <t>75 - Nouvelle-Aquitaine</t>
  </si>
  <si>
    <t>32 - Hauts-de-France</t>
  </si>
  <si>
    <t>27 - Bourgogne-France-Comté</t>
  </si>
  <si>
    <t>24 - Centre-Val de Loire</t>
  </si>
  <si>
    <t>11- Ile-de-France</t>
  </si>
  <si>
    <t>Tableau complémentaire E - Corrélation entre le taux d’orthophonistes libéraux pour 100 000 mineurs et le taux de recours des mineurs en 2019</t>
  </si>
  <si>
    <t>Carte 1 - Taux d’orthophonistes libéraux pour 100 000 mineurs et taux de recours des mineurs, en 2019</t>
  </si>
  <si>
    <t>Graphique 2 - Répartition des motifs principaux de recours à l’orthophoniste de ville, en 2019, selon l’âge</t>
  </si>
  <si>
    <r>
      <t xml:space="preserve">Lecture </t>
    </r>
    <r>
      <rPr>
        <sz val="8"/>
        <color theme="1"/>
        <rFont val="Marianne"/>
        <family val="3"/>
      </rPr>
      <t xml:space="preserve">&gt; </t>
    </r>
    <r>
      <rPr>
        <sz val="8"/>
        <color theme="1"/>
        <rFont val="Marianne"/>
      </rPr>
      <t>7 %</t>
    </r>
    <r>
      <rPr>
        <sz val="8"/>
        <color theme="1"/>
        <rFont val="Marianne"/>
        <family val="3"/>
      </rPr>
      <t xml:space="preserve"> des mineurs ayant consulté un orthophoniste en 2019 sont des garçons de 6 ans et 3,9 % sont des filles du même âge.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Personnes de moins de 18 ans ayant consulté au moins une fois un orthophoniste, en cabinet de ville, en 2019 hors bilan  (France hors Mayotte). 
</t>
    </r>
    <r>
      <rPr>
        <b/>
        <sz val="8"/>
        <color theme="1"/>
        <rFont val="Marianne"/>
        <family val="3"/>
      </rPr>
      <t xml:space="preserve">Source &gt; </t>
    </r>
    <r>
      <rPr>
        <sz val="8"/>
        <color theme="1"/>
        <rFont val="Marianne"/>
        <family val="3"/>
      </rPr>
      <t>Base du Système national d’information interrégimes de l’Assurance maladie (Sniiram).</t>
    </r>
  </si>
  <si>
    <r>
      <t>Lecture &gt;</t>
    </r>
    <r>
      <rPr>
        <sz val="8"/>
        <color theme="1"/>
        <rFont val="Marianne"/>
        <family val="3"/>
      </rPr>
      <t xml:space="preserve"> Pour les enfants de 5 ans ayant eu recours à l’orthophoniste en 2019, les pathologies du langage oral représentaient 85,9 % des motifs principaux de recours, contre 6,2 % pour les troubles de la communications et du langage liés à un handicap moteur, sensoriel ou à une déficience intellectuelle.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Personnes de moins de 18 ans ayant consulté au moins une fois un orthophoniste, en cabinet de ville, en 2019 hors bilan  (France hors Mayotte). 
</t>
    </r>
    <r>
      <rPr>
        <b/>
        <sz val="8"/>
        <color theme="1"/>
        <rFont val="Marianne"/>
        <family val="3"/>
      </rPr>
      <t>Source &gt;</t>
    </r>
    <r>
      <rPr>
        <sz val="8"/>
        <color theme="1"/>
        <rFont val="Marianne"/>
        <family val="3"/>
      </rPr>
      <t xml:space="preserve"> Base du Système national d’information interrégimes de l’Assurance maladie (Sniiram).</t>
    </r>
  </si>
  <si>
    <r>
      <t>Lecture &gt;</t>
    </r>
    <r>
      <rPr>
        <sz val="8"/>
        <color theme="1"/>
        <rFont val="Marianne"/>
        <family val="3"/>
      </rPr>
      <t xml:space="preserve"> Parmi les enfants de 6 à 10 ans ayant consulté au moins une fois un orthophoniste libéral en 2019, 42,9 % avaient pour motif principal de recours une pathologie du langage oral.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Personnes de moins de 18 ans ayant consulté au moins une fois un orthophoniste, en cabinet de ville, en 2019 hors bilan  (France hors Mayotte).
</t>
    </r>
    <r>
      <rPr>
        <b/>
        <sz val="8"/>
        <color theme="1"/>
        <rFont val="Marianne"/>
        <family val="3"/>
      </rPr>
      <t>Source &gt;</t>
    </r>
    <r>
      <rPr>
        <sz val="8"/>
        <color theme="1"/>
        <rFont val="Marianne"/>
        <family val="3"/>
      </rPr>
      <t xml:space="preserve"> Base du Système national d’information interrégimes de l’Assurance maladie (Sniiram).</t>
    </r>
  </si>
  <si>
    <t> Motif  principal de recours 
(codes acte médical d'orthophonie)</t>
  </si>
  <si>
    <t>Graphique 1 - Répartition par âge et sexe des enfants ou adolescents ayant consulté un orthophoniste au moins une fois en 2019</t>
  </si>
  <si>
    <t>Motif principal de recours (codes acte médical d’orthophonie)</t>
  </si>
  <si>
    <t>Motif (codes acte médical d’orthophonie)</t>
  </si>
  <si>
    <t>Garçons (codes acte médical d’orthophonie)</t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</si>
  <si>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67,5 % de la patientèle mineure des orthophonistes libéraux parisiens réside à Paris, 32,5 % vient d’autres départements. Les recours en libéral sur Paris représentent 15,5 % des recours de la région Ile-de-France.</t>
    </r>
  </si>
  <si>
    <t>Tableau complémentaire D - Proportion d’enfants ou adolescents ayant recours à l’orthophoniste par département et lieu de résidence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</si>
</sst>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b/>
      <sz val="8"/>
      <name val="Marianne"/>
      <family val="3"/>
    </font>
    <font>
      <sz val="8"/>
      <name val="Marianne"/>
      <family val="3"/>
    </font>
    <font>
      <i/>
      <sz val="8"/>
      <color theme="1"/>
      <name val="Marianne"/>
      <family val="3"/>
    </font>
    <font>
      <b/>
      <sz val="8"/>
      <color rgb="FF000000"/>
      <name val="Marianne"/>
      <family val="3"/>
    </font>
    <font>
      <b/>
      <i/>
      <sz val="8"/>
      <name val="Marianne"/>
      <family val="3"/>
    </font>
    <font>
      <i/>
      <sz val="8"/>
      <name val="Marianne"/>
      <family val="3"/>
    </font>
    <font>
      <b/>
      <sz val="8"/>
      <color theme="1"/>
      <name val="Marianne"/>
    </font>
    <font>
      <sz val="8"/>
      <color theme="1"/>
      <name val="Marianne"/>
    </font>
    <font>
      <sz val="8"/>
      <color rgb="FFFF0000"/>
      <name val="Marianne"/>
      <family val="3"/>
    </font>
    <font>
      <i/>
      <sz val="8"/>
      <color rgb="FFFF0000"/>
      <name val="Marianne"/>
      <family val="3"/>
    </font>
    <font>
      <b/>
      <sz val="10"/>
      <color rgb="FFFF0000"/>
      <name val="Marianne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8"/>
      <color rgb="FFFF0000"/>
      <name val="Marianne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8"/>
      <color rgb="FF00B050"/>
      <name val="Marianne"/>
      <family val="3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1" fillId="2" borderId="6" applyNumberFormat="0" applyFont="0" applyAlignment="0" applyProtection="0"/>
    <xf numFmtId="0" fontId="2" fillId="0" borderId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4" fillId="0" borderId="2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26" applyNumberFormat="0" applyAlignment="0" applyProtection="0"/>
    <xf numFmtId="0" fontId="29" fillId="7" borderId="27" applyNumberFormat="0" applyAlignment="0" applyProtection="0"/>
    <xf numFmtId="0" fontId="30" fillId="7" borderId="26" applyNumberFormat="0" applyAlignment="0" applyProtection="0"/>
    <xf numFmtId="0" fontId="31" fillId="0" borderId="28" applyNumberFormat="0" applyFill="0" applyAlignment="0" applyProtection="0"/>
    <xf numFmtId="0" fontId="32" fillId="8" borderId="29" applyNumberFormat="0" applyAlignment="0" applyProtection="0"/>
    <xf numFmtId="0" fontId="18" fillId="0" borderId="0" applyNumberFormat="0" applyFill="0" applyBorder="0" applyAlignment="0" applyProtection="0"/>
    <xf numFmtId="0" fontId="1" fillId="2" borderId="6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30" applyNumberFormat="0" applyFill="0" applyAlignment="0" applyProtection="0"/>
    <xf numFmtId="0" fontId="3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2" borderId="0" applyNumberFormat="0" applyBorder="0" applyAlignment="0" applyProtection="0"/>
  </cellStyleXfs>
  <cellXfs count="2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indent="13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8" fillId="0" borderId="1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8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7" xfId="0" applyFont="1" applyBorder="1"/>
    <xf numFmtId="0" fontId="4" fillId="0" borderId="22" xfId="0" applyFont="1" applyBorder="1"/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1" fontId="4" fillId="0" borderId="8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13" fillId="0" borderId="0" xfId="0" applyFont="1"/>
    <xf numFmtId="1" fontId="15" fillId="0" borderId="0" xfId="0" applyNumberFormat="1" applyFont="1"/>
    <xf numFmtId="165" fontId="13" fillId="0" borderId="20" xfId="0" applyNumberFormat="1" applyFont="1" applyBorder="1"/>
    <xf numFmtId="0" fontId="3" fillId="0" borderId="20" xfId="0" applyFont="1" applyBorder="1"/>
    <xf numFmtId="165" fontId="14" fillId="0" borderId="20" xfId="0" applyNumberFormat="1" applyFont="1" applyBorder="1"/>
    <xf numFmtId="0" fontId="13" fillId="0" borderId="20" xfId="0" applyFont="1" applyBorder="1"/>
    <xf numFmtId="0" fontId="3" fillId="0" borderId="0" xfId="0" applyFont="1" applyBorder="1"/>
    <xf numFmtId="0" fontId="6" fillId="0" borderId="0" xfId="0" applyFont="1"/>
    <xf numFmtId="10" fontId="3" fillId="0" borderId="0" xfId="0" applyNumberFormat="1" applyFont="1"/>
    <xf numFmtId="0" fontId="0" fillId="0" borderId="0" xfId="0"/>
    <xf numFmtId="10" fontId="0" fillId="0" borderId="0" xfId="0" applyNumberFormat="1"/>
    <xf numFmtId="165" fontId="3" fillId="0" borderId="0" xfId="0" applyNumberFormat="1" applyFont="1"/>
    <xf numFmtId="0" fontId="0" fillId="0" borderId="0" xfId="0" applyFill="1"/>
    <xf numFmtId="1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18" fillId="0" borderId="0" xfId="0" quotePrefix="1" applyFont="1"/>
    <xf numFmtId="0" fontId="5" fillId="0" borderId="8" xfId="0" applyFont="1" applyBorder="1"/>
    <xf numFmtId="0" fontId="5" fillId="0" borderId="22" xfId="0" applyFont="1" applyBorder="1"/>
    <xf numFmtId="0" fontId="3" fillId="0" borderId="0" xfId="0" applyFont="1" applyFill="1" applyBorder="1" applyAlignment="1"/>
    <xf numFmtId="0" fontId="1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/>
    <xf numFmtId="0" fontId="36" fillId="0" borderId="0" xfId="0" applyFont="1" applyFill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top"/>
    </xf>
    <xf numFmtId="3" fontId="19" fillId="0" borderId="0" xfId="0" applyNumberFormat="1" applyFont="1" applyFill="1" applyBorder="1" applyAlignment="1">
      <alignment horizontal="right" vertical="top"/>
    </xf>
    <xf numFmtId="165" fontId="3" fillId="0" borderId="0" xfId="1" applyNumberFormat="1" applyFont="1"/>
    <xf numFmtId="164" fontId="3" fillId="0" borderId="8" xfId="0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left" vertical="top" wrapText="1"/>
    </xf>
    <xf numFmtId="0" fontId="4" fillId="0" borderId="8" xfId="0" applyFont="1" applyBorder="1" applyAlignment="1">
      <alignment horizontal="center"/>
    </xf>
    <xf numFmtId="164" fontId="0" fillId="0" borderId="0" xfId="0" applyNumberFormat="1"/>
    <xf numFmtId="0" fontId="37" fillId="0" borderId="0" xfId="0" applyFont="1"/>
    <xf numFmtId="0" fontId="6" fillId="0" borderId="4" xfId="0" applyFont="1" applyFill="1" applyBorder="1" applyAlignment="1">
      <alignment wrapText="1"/>
    </xf>
    <xf numFmtId="164" fontId="6" fillId="0" borderId="7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6" fillId="0" borderId="8" xfId="0" applyNumberFormat="1" applyFont="1" applyBorder="1" applyAlignment="1">
      <alignment horizontal="center"/>
    </xf>
    <xf numFmtId="0" fontId="6" fillId="0" borderId="3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5" fillId="0" borderId="9" xfId="0" applyFont="1" applyFill="1" applyBorder="1" applyAlignment="1">
      <alignment vertical="center" wrapText="1"/>
    </xf>
    <xf numFmtId="10" fontId="0" fillId="0" borderId="0" xfId="1" applyNumberFormat="1" applyFont="1"/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0" fillId="0" borderId="0" xfId="0" applyBorder="1"/>
    <xf numFmtId="0" fontId="17" fillId="0" borderId="8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 wrapText="1"/>
    </xf>
    <xf numFmtId="164" fontId="16" fillId="0" borderId="8" xfId="0" applyNumberFormat="1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1" fontId="3" fillId="0" borderId="8" xfId="0" applyNumberFormat="1" applyFont="1" applyBorder="1" applyAlignment="1">
      <alignment horizontal="right"/>
    </xf>
    <xf numFmtId="10" fontId="6" fillId="0" borderId="14" xfId="1" applyNumberFormat="1" applyFont="1" applyBorder="1"/>
    <xf numFmtId="10" fontId="6" fillId="0" borderId="15" xfId="1" applyNumberFormat="1" applyFont="1" applyBorder="1"/>
    <xf numFmtId="10" fontId="9" fillId="0" borderId="16" xfId="1" applyNumberFormat="1" applyFont="1" applyBorder="1"/>
    <xf numFmtId="10" fontId="6" fillId="0" borderId="15" xfId="0" applyNumberFormat="1" applyFont="1" applyBorder="1"/>
    <xf numFmtId="165" fontId="6" fillId="0" borderId="14" xfId="0" applyNumberFormat="1" applyFont="1" applyBorder="1"/>
    <xf numFmtId="165" fontId="6" fillId="0" borderId="15" xfId="0" applyNumberFormat="1" applyFont="1" applyBorder="1"/>
    <xf numFmtId="165" fontId="9" fillId="0" borderId="15" xfId="0" applyNumberFormat="1" applyFont="1" applyBorder="1"/>
    <xf numFmtId="165" fontId="6" fillId="0" borderId="10" xfId="0" applyNumberFormat="1" applyFont="1" applyBorder="1"/>
    <xf numFmtId="10" fontId="6" fillId="0" borderId="17" xfId="1" applyNumberFormat="1" applyFont="1" applyBorder="1"/>
    <xf numFmtId="10" fontId="6" fillId="0" borderId="18" xfId="1" applyNumberFormat="1" applyFont="1" applyBorder="1"/>
    <xf numFmtId="10" fontId="9" fillId="0" borderId="19" xfId="1" applyNumberFormat="1" applyFont="1" applyBorder="1"/>
    <xf numFmtId="10" fontId="6" fillId="0" borderId="18" xfId="0" applyNumberFormat="1" applyFont="1" applyBorder="1"/>
    <xf numFmtId="165" fontId="6" fillId="0" borderId="17" xfId="0" applyNumberFormat="1" applyFont="1" applyBorder="1"/>
    <xf numFmtId="165" fontId="6" fillId="0" borderId="18" xfId="0" applyNumberFormat="1" applyFont="1" applyBorder="1"/>
    <xf numFmtId="165" fontId="9" fillId="0" borderId="18" xfId="0" applyNumberFormat="1" applyFont="1" applyBorder="1"/>
    <xf numFmtId="165" fontId="6" fillId="0" borderId="13" xfId="0" applyNumberFormat="1" applyFont="1" applyBorder="1"/>
    <xf numFmtId="10" fontId="9" fillId="0" borderId="20" xfId="1" applyNumberFormat="1" applyFont="1" applyBorder="1"/>
    <xf numFmtId="10" fontId="9" fillId="0" borderId="0" xfId="1" applyNumberFormat="1" applyFont="1" applyBorder="1"/>
    <xf numFmtId="10" fontId="6" fillId="0" borderId="21" xfId="1" applyNumberFormat="1" applyFont="1" applyBorder="1"/>
    <xf numFmtId="10" fontId="6" fillId="0" borderId="0" xfId="0" applyNumberFormat="1" applyFont="1" applyBorder="1"/>
    <xf numFmtId="165" fontId="6" fillId="0" borderId="20" xfId="0" applyNumberFormat="1" applyFont="1" applyBorder="1"/>
    <xf numFmtId="165" fontId="6" fillId="0" borderId="0" xfId="0" applyNumberFormat="1" applyFont="1" applyBorder="1"/>
    <xf numFmtId="165" fontId="5" fillId="0" borderId="0" xfId="0" applyNumberFormat="1" applyFont="1" applyBorder="1"/>
    <xf numFmtId="10" fontId="9" fillId="0" borderId="15" xfId="1" applyNumberFormat="1" applyFont="1" applyBorder="1"/>
    <xf numFmtId="10" fontId="5" fillId="0" borderId="16" xfId="1" applyNumberFormat="1" applyFont="1" applyBorder="1"/>
    <xf numFmtId="10" fontId="10" fillId="0" borderId="15" xfId="0" applyNumberFormat="1" applyFont="1" applyBorder="1"/>
    <xf numFmtId="165" fontId="10" fillId="0" borderId="15" xfId="0" applyNumberFormat="1" applyFont="1" applyBorder="1"/>
    <xf numFmtId="165" fontId="10" fillId="0" borderId="14" xfId="0" applyNumberFormat="1" applyFont="1" applyBorder="1"/>
    <xf numFmtId="10" fontId="9" fillId="0" borderId="18" xfId="1" applyNumberFormat="1" applyFont="1" applyBorder="1"/>
    <xf numFmtId="10" fontId="5" fillId="0" borderId="19" xfId="1" applyNumberFormat="1" applyFont="1" applyBorder="1"/>
    <xf numFmtId="10" fontId="10" fillId="0" borderId="18" xfId="0" applyNumberFormat="1" applyFont="1" applyBorder="1"/>
    <xf numFmtId="165" fontId="10" fillId="0" borderId="18" xfId="0" applyNumberFormat="1" applyFont="1" applyBorder="1"/>
    <xf numFmtId="165" fontId="10" fillId="0" borderId="17" xfId="0" applyNumberFormat="1" applyFont="1" applyBorder="1"/>
    <xf numFmtId="10" fontId="6" fillId="0" borderId="20" xfId="1" applyNumberFormat="1" applyFont="1" applyFill="1" applyBorder="1"/>
    <xf numFmtId="10" fontId="6" fillId="0" borderId="0" xfId="1" applyNumberFormat="1" applyFont="1" applyFill="1" applyBorder="1"/>
    <xf numFmtId="10" fontId="6" fillId="0" borderId="20" xfId="1" applyNumberFormat="1" applyFont="1" applyBorder="1"/>
    <xf numFmtId="10" fontId="6" fillId="0" borderId="0" xfId="1" applyNumberFormat="1" applyFont="1" applyBorder="1"/>
    <xf numFmtId="10" fontId="6" fillId="0" borderId="19" xfId="1" applyNumberFormat="1" applyFont="1" applyBorder="1"/>
    <xf numFmtId="10" fontId="40" fillId="0" borderId="16" xfId="1" applyNumberFormat="1" applyFont="1" applyBorder="1" applyAlignment="1">
      <alignment horizontal="right" vertical="top" wrapText="1"/>
    </xf>
    <xf numFmtId="10" fontId="40" fillId="0" borderId="19" xfId="1" applyNumberFormat="1" applyFont="1" applyBorder="1" applyAlignment="1">
      <alignment horizontal="right" vertical="top" wrapText="1"/>
    </xf>
    <xf numFmtId="165" fontId="6" fillId="0" borderId="20" xfId="0" applyNumberFormat="1" applyFont="1" applyFill="1" applyBorder="1"/>
    <xf numFmtId="165" fontId="6" fillId="0" borderId="0" xfId="0" applyNumberFormat="1" applyFont="1" applyFill="1" applyBorder="1"/>
    <xf numFmtId="10" fontId="6" fillId="0" borderId="16" xfId="1" applyNumberFormat="1" applyFont="1" applyBorder="1"/>
    <xf numFmtId="165" fontId="6" fillId="0" borderId="14" xfId="0" applyNumberFormat="1" applyFont="1" applyFill="1" applyBorder="1"/>
    <xf numFmtId="165" fontId="6" fillId="0" borderId="15" xfId="0" applyNumberFormat="1" applyFont="1" applyFill="1" applyBorder="1"/>
    <xf numFmtId="165" fontId="6" fillId="0" borderId="17" xfId="0" applyNumberFormat="1" applyFont="1" applyFill="1" applyBorder="1"/>
    <xf numFmtId="165" fontId="6" fillId="0" borderId="18" xfId="0" applyNumberFormat="1" applyFont="1" applyFill="1" applyBorder="1"/>
    <xf numFmtId="10" fontId="6" fillId="0" borderId="14" xfId="0" applyNumberFormat="1" applyFont="1" applyBorder="1"/>
    <xf numFmtId="10" fontId="6" fillId="0" borderId="17" xfId="0" applyNumberFormat="1" applyFont="1" applyBorder="1"/>
    <xf numFmtId="0" fontId="3" fillId="0" borderId="0" xfId="0" applyFont="1" applyBorder="1" applyAlignment="1">
      <alignment horizontal="right"/>
    </xf>
    <xf numFmtId="0" fontId="6" fillId="0" borderId="0" xfId="0" applyFont="1" applyAlignment="1">
      <alignment vertical="center"/>
    </xf>
    <xf numFmtId="165" fontId="5" fillId="0" borderId="1" xfId="1" quotePrefix="1" applyNumberFormat="1" applyFont="1" applyBorder="1" applyAlignment="1">
      <alignment horizontal="center"/>
    </xf>
    <xf numFmtId="165" fontId="5" fillId="0" borderId="2" xfId="1" quotePrefix="1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49" fontId="4" fillId="0" borderId="8" xfId="0" applyNumberFormat="1" applyFont="1" applyBorder="1"/>
    <xf numFmtId="0" fontId="11" fillId="0" borderId="8" xfId="0" applyFont="1" applyBorder="1"/>
    <xf numFmtId="0" fontId="11" fillId="0" borderId="8" xfId="0" applyFont="1" applyFill="1" applyBorder="1" applyAlignment="1">
      <alignment horizontal="center" wrapText="1"/>
    </xf>
    <xf numFmtId="0" fontId="12" fillId="0" borderId="8" xfId="0" applyFont="1" applyBorder="1"/>
    <xf numFmtId="1" fontId="12" fillId="0" borderId="8" xfId="0" applyNumberFormat="1" applyFont="1" applyFill="1" applyBorder="1" applyAlignment="1">
      <alignment horizontal="center"/>
    </xf>
    <xf numFmtId="164" fontId="12" fillId="0" borderId="8" xfId="0" applyNumberFormat="1" applyFont="1" applyFill="1" applyBorder="1" applyAlignment="1">
      <alignment horizontal="center"/>
    </xf>
    <xf numFmtId="0" fontId="12" fillId="0" borderId="8" xfId="0" applyFont="1" applyFill="1" applyBorder="1"/>
    <xf numFmtId="0" fontId="4" fillId="0" borderId="10" xfId="0" applyFont="1" applyFill="1" applyBorder="1"/>
    <xf numFmtId="0" fontId="3" fillId="0" borderId="10" xfId="0" applyFont="1" applyFill="1" applyBorder="1"/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0" fontId="4" fillId="0" borderId="32" xfId="0" applyFont="1" applyFill="1" applyBorder="1"/>
    <xf numFmtId="0" fontId="3" fillId="0" borderId="33" xfId="0" quotePrefix="1" applyFont="1" applyFill="1" applyBorder="1"/>
    <xf numFmtId="0" fontId="4" fillId="0" borderId="33" xfId="0" applyFont="1" applyFill="1" applyBorder="1"/>
    <xf numFmtId="0" fontId="3" fillId="0" borderId="33" xfId="0" applyFont="1" applyFill="1" applyBorder="1" applyAlignment="1">
      <alignment horizontal="center"/>
    </xf>
    <xf numFmtId="164" fontId="3" fillId="0" borderId="34" xfId="0" applyNumberFormat="1" applyFont="1" applyFill="1" applyBorder="1" applyAlignment="1">
      <alignment horizontal="center"/>
    </xf>
    <xf numFmtId="0" fontId="4" fillId="0" borderId="35" xfId="0" applyFont="1" applyFill="1" applyBorder="1"/>
    <xf numFmtId="0" fontId="3" fillId="0" borderId="8" xfId="0" quotePrefix="1" applyFont="1" applyFill="1" applyBorder="1"/>
    <xf numFmtId="0" fontId="4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35" xfId="0" applyFont="1" applyFill="1" applyBorder="1"/>
    <xf numFmtId="164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4" fillId="0" borderId="36" xfId="0" applyFont="1" applyFill="1" applyBorder="1"/>
    <xf numFmtId="0" fontId="3" fillId="0" borderId="37" xfId="0" quotePrefix="1" applyFont="1" applyFill="1" applyBorder="1"/>
    <xf numFmtId="0" fontId="4" fillId="0" borderId="37" xfId="0" applyFont="1" applyFill="1" applyBorder="1"/>
    <xf numFmtId="0" fontId="3" fillId="0" borderId="37" xfId="0" applyFont="1" applyFill="1" applyBorder="1" applyAlignment="1">
      <alignment horizontal="center"/>
    </xf>
    <xf numFmtId="164" fontId="3" fillId="0" borderId="38" xfId="0" applyNumberFormat="1" applyFont="1" applyFill="1" applyBorder="1" applyAlignment="1">
      <alignment horizontal="center"/>
    </xf>
    <xf numFmtId="0" fontId="3" fillId="0" borderId="36" xfId="0" applyFont="1" applyFill="1" applyBorder="1"/>
    <xf numFmtId="164" fontId="3" fillId="0" borderId="37" xfId="0" applyNumberFormat="1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4" fillId="0" borderId="32" xfId="0" applyFont="1" applyFill="1" applyBorder="1" applyAlignment="1">
      <alignment wrapText="1"/>
    </xf>
    <xf numFmtId="0" fontId="3" fillId="0" borderId="3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5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horizontal="left" wrapText="1"/>
    </xf>
  </cellXfs>
  <cellStyles count="45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Commentaire" xfId="2"/>
    <cellStyle name="Entrée" xfId="12" builtinId="20" customBuiltin="1"/>
    <cellStyle name="Insatisfaisant" xfId="10" builtinId="27" customBuiltin="1"/>
    <cellStyle name="Neutre" xfId="11" builtinId="28" customBuiltin="1"/>
    <cellStyle name="Normal" xfId="0" builtinId="0"/>
    <cellStyle name="Normal 3" xfId="3"/>
    <cellStyle name="Note" xfId="18" builtinId="10" customBuiltin="1"/>
    <cellStyle name="Pourcentage" xfId="1" builtinId="5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0"/>
  <tableStyles count="0" defaultTableStyle="TableStyleMedium2" defaultPivotStyle="PivotStyleLight16"/>
  <colors>
    <mruColors>
      <color rgb="FFFFFFCC"/>
      <color rgb="FF26F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'Graphique complémentaire b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complémentaire b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complémentaire b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727-49D2-8271-7FB0157409B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'Graphique complémentaire b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complémentaire b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complémentaire b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727-49D2-8271-7FB0157409B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'Graphique complémentaire b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complémentaire b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complémentaire b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727-49D2-8271-7FB0157409B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'Graphique complémentaire b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complémentaire b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complémentaire b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727-49D2-8271-7FB01574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5563416"/>
        <c:axId val="435563744"/>
      </c:barChart>
      <c:catAx>
        <c:axId val="43556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563744"/>
        <c:crosses val="autoZero"/>
        <c:auto val="1"/>
        <c:lblAlgn val="ctr"/>
        <c:lblOffset val="100"/>
        <c:noMultiLvlLbl val="0"/>
      </c:catAx>
      <c:valAx>
        <c:axId val="43556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56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600076</xdr:colOff>
      <xdr:row>6</xdr:row>
      <xdr:rowOff>171451</xdr:rowOff>
    </xdr:from>
    <xdr:to>
      <xdr:col>23</xdr:col>
      <xdr:colOff>94188</xdr:colOff>
      <xdr:row>12</xdr:row>
      <xdr:rowOff>76200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6351" y="1914526"/>
          <a:ext cx="1018112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152400</xdr:colOff>
      <xdr:row>6</xdr:row>
      <xdr:rowOff>114300</xdr:rowOff>
    </xdr:from>
    <xdr:to>
      <xdr:col>24</xdr:col>
      <xdr:colOff>684876</xdr:colOff>
      <xdr:row>39</xdr:row>
      <xdr:rowOff>151609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96675" y="1857375"/>
          <a:ext cx="7390476" cy="6323809"/>
        </a:xfrm>
        <a:prstGeom prst="rect">
          <a:avLst/>
        </a:prstGeom>
      </xdr:spPr>
    </xdr:pic>
    <xdr:clientData/>
  </xdr:twoCellAnchor>
  <xdr:twoCellAnchor editAs="oneCell">
    <xdr:from>
      <xdr:col>21</xdr:col>
      <xdr:colOff>561976</xdr:colOff>
      <xdr:row>8</xdr:row>
      <xdr:rowOff>104776</xdr:rowOff>
    </xdr:from>
    <xdr:to>
      <xdr:col>22</xdr:col>
      <xdr:colOff>543676</xdr:colOff>
      <xdr:row>12</xdr:row>
      <xdr:rowOff>104775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2228851"/>
          <a:ext cx="743700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11</xdr:row>
      <xdr:rowOff>209550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opLeftCell="A22" workbookViewId="0">
      <selection activeCell="B2" sqref="B2"/>
    </sheetView>
  </sheetViews>
  <sheetFormatPr baseColWidth="10" defaultRowHeight="15" x14ac:dyDescent="0.25"/>
  <cols>
    <col min="1" max="1" width="4.7109375" style="39" customWidth="1"/>
    <col min="2" max="16384" width="11.42578125" style="39"/>
  </cols>
  <sheetData>
    <row r="2" spans="1:9" x14ac:dyDescent="0.25">
      <c r="B2" s="2" t="s">
        <v>315</v>
      </c>
      <c r="C2" s="1"/>
      <c r="D2" s="1"/>
      <c r="E2" s="1"/>
      <c r="F2" s="1"/>
      <c r="G2" s="1"/>
      <c r="H2" s="1"/>
      <c r="I2" s="1"/>
    </row>
    <row r="3" spans="1:9" x14ac:dyDescent="0.25">
      <c r="B3" s="2"/>
      <c r="C3" s="1"/>
      <c r="D3" s="1"/>
      <c r="E3" s="1"/>
      <c r="F3" s="1"/>
      <c r="G3" s="1"/>
      <c r="H3" s="1"/>
      <c r="I3" s="1"/>
    </row>
    <row r="4" spans="1:9" x14ac:dyDescent="0.25">
      <c r="E4" s="26" t="s">
        <v>129</v>
      </c>
    </row>
    <row r="5" spans="1:9" x14ac:dyDescent="0.25">
      <c r="A5" s="61"/>
      <c r="B5" s="87" t="s">
        <v>127</v>
      </c>
      <c r="C5" s="88" t="s">
        <v>1</v>
      </c>
      <c r="D5" s="88" t="s">
        <v>2</v>
      </c>
      <c r="E5" s="88" t="s">
        <v>3</v>
      </c>
    </row>
    <row r="6" spans="1:9" ht="15" customHeight="1" x14ac:dyDescent="0.25">
      <c r="A6" s="61"/>
      <c r="B6" s="88">
        <v>0</v>
      </c>
      <c r="C6" s="89">
        <v>0.03</v>
      </c>
      <c r="D6" s="89">
        <v>0.03</v>
      </c>
      <c r="E6" s="89">
        <v>0.06</v>
      </c>
    </row>
    <row r="7" spans="1:9" x14ac:dyDescent="0.25">
      <c r="A7" s="61"/>
      <c r="B7" s="88">
        <v>1</v>
      </c>
      <c r="C7" s="89">
        <v>0.1</v>
      </c>
      <c r="D7" s="89">
        <v>0.09</v>
      </c>
      <c r="E7" s="89">
        <v>0.19</v>
      </c>
    </row>
    <row r="8" spans="1:9" x14ac:dyDescent="0.25">
      <c r="A8" s="61"/>
      <c r="B8" s="88">
        <v>2</v>
      </c>
      <c r="C8" s="89">
        <v>0.36</v>
      </c>
      <c r="D8" s="89">
        <v>0.2</v>
      </c>
      <c r="E8" s="89">
        <v>0.56000000000000005</v>
      </c>
    </row>
    <row r="9" spans="1:9" x14ac:dyDescent="0.25">
      <c r="A9" s="61"/>
      <c r="B9" s="88">
        <v>3</v>
      </c>
      <c r="C9" s="89">
        <v>1.42</v>
      </c>
      <c r="D9" s="89">
        <v>0.66</v>
      </c>
      <c r="E9" s="89">
        <v>2.09</v>
      </c>
    </row>
    <row r="10" spans="1:9" x14ac:dyDescent="0.25">
      <c r="A10" s="61"/>
      <c r="B10" s="88">
        <v>4</v>
      </c>
      <c r="C10" s="89">
        <v>4.22</v>
      </c>
      <c r="D10" s="89">
        <v>2.15</v>
      </c>
      <c r="E10" s="89">
        <v>6.36</v>
      </c>
    </row>
    <row r="11" spans="1:9" x14ac:dyDescent="0.25">
      <c r="A11" s="61"/>
      <c r="B11" s="88">
        <v>5</v>
      </c>
      <c r="C11" s="89">
        <v>7.05</v>
      </c>
      <c r="D11" s="89">
        <v>3.85</v>
      </c>
      <c r="E11" s="89">
        <v>10.91</v>
      </c>
    </row>
    <row r="12" spans="1:9" x14ac:dyDescent="0.25">
      <c r="A12" s="61"/>
      <c r="B12" s="88">
        <v>6</v>
      </c>
      <c r="C12" s="89">
        <v>7.03</v>
      </c>
      <c r="D12" s="89">
        <v>3.9</v>
      </c>
      <c r="E12" s="89">
        <v>10.93</v>
      </c>
    </row>
    <row r="13" spans="1:9" x14ac:dyDescent="0.25">
      <c r="A13" s="61"/>
      <c r="B13" s="88">
        <v>7</v>
      </c>
      <c r="C13" s="89">
        <v>6.16</v>
      </c>
      <c r="D13" s="89">
        <v>4.21</v>
      </c>
      <c r="E13" s="89">
        <v>10.37</v>
      </c>
    </row>
    <row r="14" spans="1:9" x14ac:dyDescent="0.25">
      <c r="A14" s="61"/>
      <c r="B14" s="88">
        <v>8</v>
      </c>
      <c r="C14" s="89">
        <v>6.06</v>
      </c>
      <c r="D14" s="89">
        <v>4.5599999999999996</v>
      </c>
      <c r="E14" s="89">
        <v>10.61</v>
      </c>
    </row>
    <row r="15" spans="1:9" x14ac:dyDescent="0.25">
      <c r="A15" s="61"/>
      <c r="B15" s="88">
        <v>9</v>
      </c>
      <c r="C15" s="89">
        <v>5.96</v>
      </c>
      <c r="D15" s="89">
        <v>4.62</v>
      </c>
      <c r="E15" s="89">
        <v>10.57</v>
      </c>
    </row>
    <row r="16" spans="1:9" x14ac:dyDescent="0.25">
      <c r="A16" s="61"/>
      <c r="B16" s="88">
        <v>10</v>
      </c>
      <c r="C16" s="89">
        <v>5.32</v>
      </c>
      <c r="D16" s="89">
        <v>4.13</v>
      </c>
      <c r="E16" s="89">
        <v>9.4499999999999993</v>
      </c>
    </row>
    <row r="17" spans="1:16" x14ac:dyDescent="0.25">
      <c r="A17" s="61"/>
      <c r="B17" s="88">
        <v>11</v>
      </c>
      <c r="C17" s="89">
        <v>4.53</v>
      </c>
      <c r="D17" s="89">
        <v>3.44</v>
      </c>
      <c r="E17" s="89">
        <v>7.97</v>
      </c>
    </row>
    <row r="18" spans="1:16" x14ac:dyDescent="0.25">
      <c r="A18" s="61"/>
      <c r="B18" s="88">
        <v>12</v>
      </c>
      <c r="C18" s="89">
        <v>3.44</v>
      </c>
      <c r="D18" s="89">
        <v>2.6</v>
      </c>
      <c r="E18" s="89">
        <v>6.05</v>
      </c>
    </row>
    <row r="19" spans="1:16" x14ac:dyDescent="0.25">
      <c r="A19" s="61"/>
      <c r="B19" s="88">
        <v>13</v>
      </c>
      <c r="C19" s="89">
        <v>2.73</v>
      </c>
      <c r="D19" s="89">
        <v>2.09</v>
      </c>
      <c r="E19" s="89">
        <v>4.83</v>
      </c>
    </row>
    <row r="20" spans="1:16" x14ac:dyDescent="0.25">
      <c r="A20" s="61"/>
      <c r="B20" s="88">
        <v>14</v>
      </c>
      <c r="C20" s="89">
        <v>2.13</v>
      </c>
      <c r="D20" s="89">
        <v>1.6</v>
      </c>
      <c r="E20" s="89">
        <v>3.73</v>
      </c>
    </row>
    <row r="21" spans="1:16" x14ac:dyDescent="0.25">
      <c r="A21" s="61"/>
      <c r="B21" s="88">
        <v>15</v>
      </c>
      <c r="C21" s="89">
        <v>1.53</v>
      </c>
      <c r="D21" s="89">
        <v>1.2</v>
      </c>
      <c r="E21" s="89">
        <v>2.74</v>
      </c>
    </row>
    <row r="22" spans="1:16" x14ac:dyDescent="0.25">
      <c r="A22" s="61"/>
      <c r="B22" s="88">
        <v>16</v>
      </c>
      <c r="C22" s="89">
        <v>0.87</v>
      </c>
      <c r="D22" s="89">
        <v>0.73</v>
      </c>
      <c r="E22" s="89">
        <v>1.6</v>
      </c>
    </row>
    <row r="23" spans="1:16" x14ac:dyDescent="0.25">
      <c r="A23" s="61"/>
      <c r="B23" s="88">
        <v>17</v>
      </c>
      <c r="C23" s="89">
        <v>0.51</v>
      </c>
      <c r="D23" s="89">
        <v>0.48</v>
      </c>
      <c r="E23" s="89">
        <v>0.99</v>
      </c>
    </row>
    <row r="24" spans="1:16" x14ac:dyDescent="0.25">
      <c r="A24" s="61"/>
      <c r="B24" s="87" t="s">
        <v>0</v>
      </c>
      <c r="C24" s="89">
        <v>59.44</v>
      </c>
      <c r="D24" s="89">
        <v>40.56</v>
      </c>
      <c r="E24" s="89">
        <v>100</v>
      </c>
      <c r="F24" s="63"/>
    </row>
    <row r="25" spans="1:16" x14ac:dyDescent="0.25">
      <c r="A25" s="61"/>
      <c r="B25" s="84"/>
      <c r="C25" s="86"/>
      <c r="D25" s="86"/>
      <c r="E25" s="86"/>
    </row>
    <row r="26" spans="1:16" ht="38.25" customHeight="1" x14ac:dyDescent="0.25">
      <c r="B26" s="206" t="s">
        <v>311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</row>
    <row r="27" spans="1:16" x14ac:dyDescent="0.25">
      <c r="B27" s="4"/>
      <c r="C27" s="1"/>
      <c r="D27" s="1"/>
      <c r="E27" s="1"/>
      <c r="F27" s="1"/>
      <c r="G27" s="1"/>
      <c r="H27" s="1"/>
      <c r="I27" s="1"/>
    </row>
    <row r="28" spans="1:16" x14ac:dyDescent="0.25">
      <c r="B28" s="4"/>
      <c r="F28" s="1"/>
      <c r="G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59"/>
    </row>
  </sheetData>
  <mergeCells count="1">
    <mergeCell ref="B26:M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/>
  </sheetViews>
  <sheetFormatPr baseColWidth="10" defaultRowHeight="15" x14ac:dyDescent="0.25"/>
  <cols>
    <col min="1" max="1" width="4" style="39" customWidth="1"/>
    <col min="2" max="2" width="29.42578125" customWidth="1"/>
    <col min="7" max="7" width="15.85546875" customWidth="1"/>
  </cols>
  <sheetData>
    <row r="1" spans="2:12" s="39" customFormat="1" x14ac:dyDescent="0.25"/>
    <row r="2" spans="2:12" ht="15" customHeight="1" x14ac:dyDescent="0.25">
      <c r="B2" s="2" t="s">
        <v>275</v>
      </c>
    </row>
    <row r="3" spans="2:12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ht="38.25" x14ac:dyDescent="0.25">
      <c r="B4" s="93" t="s">
        <v>314</v>
      </c>
      <c r="C4" s="93" t="s">
        <v>270</v>
      </c>
      <c r="D4" s="94" t="s">
        <v>129</v>
      </c>
      <c r="E4" s="93" t="s">
        <v>271</v>
      </c>
      <c r="F4" s="94" t="s">
        <v>129</v>
      </c>
      <c r="G4" s="93" t="s">
        <v>272</v>
      </c>
      <c r="H4" s="93" t="s">
        <v>130</v>
      </c>
      <c r="I4" s="93" t="s">
        <v>10</v>
      </c>
      <c r="J4" s="93" t="s">
        <v>129</v>
      </c>
      <c r="K4" s="93" t="s">
        <v>132</v>
      </c>
      <c r="L4" s="93" t="s">
        <v>129</v>
      </c>
    </row>
    <row r="5" spans="2:12" ht="38.25" x14ac:dyDescent="0.25">
      <c r="B5" s="95" t="s">
        <v>131</v>
      </c>
      <c r="C5" s="111">
        <v>2349</v>
      </c>
      <c r="D5" s="97">
        <v>26.71747042766151</v>
      </c>
      <c r="E5" s="111">
        <v>174429</v>
      </c>
      <c r="F5" s="97">
        <v>83.043633507105625</v>
      </c>
      <c r="G5" s="98">
        <v>241777</v>
      </c>
      <c r="H5" s="99">
        <v>42.895338192192234</v>
      </c>
      <c r="I5" s="98">
        <v>38108</v>
      </c>
      <c r="J5" s="100">
        <v>12.590111073668076</v>
      </c>
      <c r="K5" s="101">
        <v>456663</v>
      </c>
      <c r="L5" s="100">
        <v>42.082433698900537</v>
      </c>
    </row>
    <row r="6" spans="2:12" ht="38.25" x14ac:dyDescent="0.25">
      <c r="B6" s="95" t="s">
        <v>7</v>
      </c>
      <c r="C6" s="96">
        <v>10</v>
      </c>
      <c r="D6" s="97">
        <v>0.11373976342129208</v>
      </c>
      <c r="E6" s="96">
        <v>248</v>
      </c>
      <c r="F6" s="97">
        <v>0.11806993739436787</v>
      </c>
      <c r="G6" s="98">
        <v>209737</v>
      </c>
      <c r="H6" s="100">
        <v>37.210899078141523</v>
      </c>
      <c r="I6" s="98">
        <v>171297</v>
      </c>
      <c r="J6" s="100">
        <v>56.593058060935242</v>
      </c>
      <c r="K6" s="101">
        <v>381292</v>
      </c>
      <c r="L6" s="100">
        <v>35.136841193442834</v>
      </c>
    </row>
    <row r="7" spans="2:12" x14ac:dyDescent="0.25">
      <c r="B7" s="102" t="s">
        <v>9</v>
      </c>
      <c r="C7" s="103">
        <v>0</v>
      </c>
      <c r="D7" s="97">
        <v>0</v>
      </c>
      <c r="E7" s="103">
        <v>76</v>
      </c>
      <c r="F7" s="97">
        <v>3.6182722749886931E-2</v>
      </c>
      <c r="G7" s="98">
        <v>23835</v>
      </c>
      <c r="H7" s="100">
        <v>4.228733030068625</v>
      </c>
      <c r="I7" s="98">
        <v>28387</v>
      </c>
      <c r="J7" s="100">
        <v>9.378489635987604</v>
      </c>
      <c r="K7" s="101">
        <v>52298</v>
      </c>
      <c r="L7" s="100">
        <v>4.8193681502225933</v>
      </c>
    </row>
    <row r="8" spans="2:12" ht="51" x14ac:dyDescent="0.25">
      <c r="B8" s="104" t="s">
        <v>126</v>
      </c>
      <c r="C8" s="111">
        <v>5560</v>
      </c>
      <c r="D8" s="97">
        <v>63.239308462238398</v>
      </c>
      <c r="E8" s="96">
        <v>18769</v>
      </c>
      <c r="F8" s="97">
        <v>8.9357042538503659</v>
      </c>
      <c r="G8" s="98">
        <v>32731</v>
      </c>
      <c r="H8" s="100">
        <v>5.8070342272782112</v>
      </c>
      <c r="I8" s="98">
        <v>19885</v>
      </c>
      <c r="J8" s="100">
        <v>6.5696010995037692</v>
      </c>
      <c r="K8" s="101">
        <v>76945</v>
      </c>
      <c r="L8" s="100">
        <v>7.0906398393605379</v>
      </c>
    </row>
    <row r="9" spans="2:12" x14ac:dyDescent="0.25">
      <c r="B9" s="95" t="s">
        <v>6</v>
      </c>
      <c r="C9" s="96">
        <v>29</v>
      </c>
      <c r="D9" s="97">
        <v>0.32984531392174704</v>
      </c>
      <c r="E9" s="111">
        <v>2118</v>
      </c>
      <c r="F9" s="97">
        <v>1.0083553524244804</v>
      </c>
      <c r="G9" s="98">
        <v>18048</v>
      </c>
      <c r="H9" s="100">
        <v>3.202021133907218</v>
      </c>
      <c r="I9" s="98">
        <v>12454</v>
      </c>
      <c r="J9" s="100">
        <v>4.1145492629228038</v>
      </c>
      <c r="K9" s="101">
        <v>32649</v>
      </c>
      <c r="L9" s="100">
        <v>3.0086724298561598</v>
      </c>
    </row>
    <row r="10" spans="2:12" ht="25.5" x14ac:dyDescent="0.25">
      <c r="B10" s="95" t="s">
        <v>128</v>
      </c>
      <c r="C10" s="96">
        <v>5</v>
      </c>
      <c r="D10" s="97">
        <v>5.6869881710646039E-2</v>
      </c>
      <c r="E10" s="111">
        <v>3147</v>
      </c>
      <c r="F10" s="97">
        <v>1.4982503749196601</v>
      </c>
      <c r="G10" s="98">
        <v>17725</v>
      </c>
      <c r="H10" s="100">
        <v>3.1447154586937858</v>
      </c>
      <c r="I10" s="98">
        <v>19078</v>
      </c>
      <c r="J10" s="100">
        <v>6.3029846505573497</v>
      </c>
      <c r="K10" s="101">
        <v>39955</v>
      </c>
      <c r="L10" s="100">
        <v>3.6819353405893858</v>
      </c>
    </row>
    <row r="11" spans="2:12" x14ac:dyDescent="0.25">
      <c r="B11" s="95" t="s">
        <v>5</v>
      </c>
      <c r="C11" s="96">
        <v>90</v>
      </c>
      <c r="D11" s="97">
        <v>1.0236578707916288</v>
      </c>
      <c r="E11" s="111">
        <v>7758</v>
      </c>
      <c r="F11" s="97">
        <v>3.6934942512318791</v>
      </c>
      <c r="G11" s="98">
        <v>9155</v>
      </c>
      <c r="H11" s="100">
        <v>1.6242521875510074</v>
      </c>
      <c r="I11" s="98">
        <v>4597</v>
      </c>
      <c r="J11" s="100">
        <v>1.5187556577530212</v>
      </c>
      <c r="K11" s="101">
        <v>21600</v>
      </c>
      <c r="L11" s="100">
        <v>1.9904843788444686</v>
      </c>
    </row>
    <row r="12" spans="2:12" ht="25.5" x14ac:dyDescent="0.25">
      <c r="B12" s="105" t="s">
        <v>281</v>
      </c>
      <c r="C12" s="106">
        <v>433</v>
      </c>
      <c r="D12" s="97">
        <v>4.9249317561419472</v>
      </c>
      <c r="E12" s="112">
        <v>1273</v>
      </c>
      <c r="F12" s="97">
        <v>0.60606060606060608</v>
      </c>
      <c r="G12" s="101">
        <v>2020</v>
      </c>
      <c r="H12" s="100">
        <v>0.35838224127286017</v>
      </c>
      <c r="I12" s="101">
        <v>1243</v>
      </c>
      <c r="J12" s="100">
        <v>0.41066201491994897</v>
      </c>
      <c r="K12" s="101">
        <v>4969</v>
      </c>
      <c r="L12" s="100">
        <v>0.45790355918880388</v>
      </c>
    </row>
    <row r="13" spans="2:12" ht="38.25" x14ac:dyDescent="0.25">
      <c r="B13" s="104" t="s">
        <v>140</v>
      </c>
      <c r="C13" s="103">
        <v>316</v>
      </c>
      <c r="D13" s="97">
        <v>3.5941765241128296</v>
      </c>
      <c r="E13" s="98">
        <v>2227</v>
      </c>
      <c r="F13" s="97">
        <v>1.0602489942631341</v>
      </c>
      <c r="G13" s="98">
        <v>8616</v>
      </c>
      <c r="H13" s="100">
        <v>1.5286244508945361</v>
      </c>
      <c r="I13" s="98">
        <v>7633</v>
      </c>
      <c r="J13" s="100">
        <v>2.521788543752189</v>
      </c>
      <c r="K13" s="101">
        <v>18792</v>
      </c>
      <c r="L13" s="100">
        <v>1.7317214095946876</v>
      </c>
    </row>
    <row r="14" spans="2:12" x14ac:dyDescent="0.25">
      <c r="B14" s="102" t="s">
        <v>3</v>
      </c>
      <c r="C14" s="108">
        <v>8792</v>
      </c>
      <c r="D14" s="107">
        <v>99.999999999999986</v>
      </c>
      <c r="E14" s="108">
        <v>210045</v>
      </c>
      <c r="F14" s="107">
        <v>99.999999999999986</v>
      </c>
      <c r="G14" s="108">
        <v>563644</v>
      </c>
      <c r="H14" s="99">
        <v>99.999999999999986</v>
      </c>
      <c r="I14" s="108">
        <v>302682</v>
      </c>
      <c r="J14" s="109">
        <v>99.999999999999986</v>
      </c>
      <c r="K14" s="110">
        <v>1085163</v>
      </c>
      <c r="L14" s="109">
        <v>99.999999999999986</v>
      </c>
    </row>
    <row r="15" spans="2:12" x14ac:dyDescent="0.25">
      <c r="B15" s="85"/>
      <c r="C15" s="90"/>
      <c r="D15" s="90"/>
      <c r="E15" s="90"/>
      <c r="F15" s="90"/>
      <c r="G15" s="86"/>
      <c r="H15" s="86"/>
      <c r="I15" s="86"/>
      <c r="J15" s="86"/>
      <c r="K15" s="86"/>
      <c r="L15" s="86"/>
    </row>
    <row r="16" spans="2:12" ht="37.5" customHeight="1" x14ac:dyDescent="0.25">
      <c r="B16" s="207" t="s">
        <v>313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</row>
    <row r="17" spans="2:12" x14ac:dyDescent="0.25">
      <c r="B17" s="92"/>
      <c r="C17" s="90"/>
      <c r="D17" s="90"/>
      <c r="E17" s="90"/>
      <c r="F17" s="90"/>
      <c r="G17" s="91"/>
      <c r="H17" s="91"/>
      <c r="I17" s="91"/>
      <c r="J17" s="91"/>
      <c r="K17" s="91"/>
      <c r="L17" s="91"/>
    </row>
    <row r="18" spans="2:12" x14ac:dyDescent="0.25">
      <c r="B18" s="85"/>
      <c r="C18" s="90"/>
      <c r="D18" s="90"/>
      <c r="E18" s="90"/>
      <c r="F18" s="90"/>
      <c r="G18" s="86"/>
      <c r="H18" s="86"/>
      <c r="I18" s="86"/>
      <c r="J18" s="86"/>
      <c r="K18" s="86"/>
      <c r="L18" s="86"/>
    </row>
    <row r="19" spans="2:12" x14ac:dyDescent="0.25">
      <c r="B19" s="85"/>
      <c r="C19" s="90"/>
      <c r="D19" s="90"/>
      <c r="E19" s="90"/>
      <c r="F19" s="90"/>
      <c r="G19" s="86"/>
      <c r="H19" s="86"/>
      <c r="I19" s="86"/>
      <c r="J19" s="86"/>
      <c r="K19" s="86"/>
      <c r="L19" s="86"/>
    </row>
    <row r="20" spans="2:12" x14ac:dyDescent="0.25">
      <c r="B20" s="85"/>
      <c r="C20" s="90"/>
      <c r="D20" s="90"/>
      <c r="E20" s="90"/>
      <c r="F20" s="90"/>
      <c r="G20" s="86"/>
      <c r="H20" s="86"/>
      <c r="I20" s="86"/>
      <c r="J20" s="86"/>
      <c r="K20" s="86"/>
      <c r="L20" s="86"/>
    </row>
    <row r="21" spans="2:12" x14ac:dyDescent="0.25">
      <c r="B21" s="85"/>
      <c r="C21" s="90"/>
      <c r="D21" s="90"/>
      <c r="E21" s="90"/>
      <c r="F21" s="90"/>
      <c r="G21" s="86"/>
      <c r="H21" s="86"/>
      <c r="I21" s="86"/>
      <c r="J21" s="86"/>
      <c r="K21" s="86"/>
      <c r="L21" s="86"/>
    </row>
    <row r="22" spans="2:12" x14ac:dyDescent="0.25">
      <c r="B22" s="85"/>
      <c r="C22" s="90"/>
      <c r="D22" s="90"/>
      <c r="E22" s="90"/>
      <c r="F22" s="90"/>
      <c r="G22" s="86"/>
      <c r="H22" s="86"/>
      <c r="I22" s="86"/>
      <c r="J22" s="86"/>
      <c r="K22" s="86"/>
      <c r="L22" s="86"/>
    </row>
    <row r="23" spans="2:12" x14ac:dyDescent="0.25">
      <c r="B23" s="85"/>
      <c r="C23" s="90"/>
      <c r="D23" s="90"/>
      <c r="E23" s="90"/>
      <c r="F23" s="90"/>
      <c r="G23" s="86"/>
      <c r="H23" s="86"/>
      <c r="I23" s="86"/>
      <c r="J23" s="86"/>
      <c r="K23" s="86"/>
      <c r="L23" s="86"/>
    </row>
    <row r="24" spans="2:12" x14ac:dyDescent="0.25">
      <c r="B24" s="85"/>
      <c r="C24" s="90"/>
      <c r="D24" s="90"/>
      <c r="E24" s="90"/>
      <c r="F24" s="90"/>
      <c r="G24" s="86"/>
      <c r="H24" s="86"/>
      <c r="I24" s="86"/>
      <c r="J24" s="86"/>
      <c r="K24" s="86"/>
      <c r="L24" s="86"/>
    </row>
    <row r="25" spans="2:12" x14ac:dyDescent="0.25">
      <c r="B25" s="85"/>
      <c r="C25" s="90"/>
      <c r="D25" s="90"/>
      <c r="E25" s="90"/>
      <c r="F25" s="90"/>
      <c r="G25" s="86"/>
      <c r="H25" s="86"/>
      <c r="I25" s="86"/>
      <c r="J25" s="86"/>
      <c r="K25" s="86"/>
      <c r="L25" s="86"/>
    </row>
    <row r="26" spans="2:12" x14ac:dyDescent="0.25">
      <c r="B26" s="85"/>
      <c r="C26" s="90"/>
      <c r="D26" s="90"/>
      <c r="E26" s="90"/>
      <c r="F26" s="90"/>
      <c r="G26" s="86"/>
      <c r="H26" s="86"/>
      <c r="I26" s="86"/>
      <c r="J26" s="86"/>
      <c r="K26" s="86"/>
      <c r="L26" s="86"/>
    </row>
    <row r="27" spans="2:12" x14ac:dyDescent="0.25">
      <c r="B27" s="85"/>
      <c r="C27" s="90"/>
      <c r="D27" s="90"/>
      <c r="E27" s="90"/>
      <c r="F27" s="90"/>
      <c r="G27" s="86"/>
      <c r="H27" s="86"/>
      <c r="I27" s="86"/>
      <c r="J27" s="86"/>
      <c r="K27" s="86"/>
      <c r="L27" s="86"/>
    </row>
    <row r="28" spans="2:12" x14ac:dyDescent="0.25">
      <c r="B28" s="85"/>
      <c r="C28" s="90"/>
      <c r="D28" s="90"/>
      <c r="E28" s="90"/>
      <c r="F28" s="90"/>
      <c r="G28" s="86"/>
      <c r="H28" s="86"/>
      <c r="I28" s="86"/>
      <c r="J28" s="86"/>
      <c r="K28" s="86"/>
      <c r="L28" s="86"/>
    </row>
    <row r="29" spans="2:12" x14ac:dyDescent="0.25">
      <c r="B29" s="85"/>
      <c r="C29" s="90"/>
      <c r="D29" s="90"/>
      <c r="E29" s="90"/>
      <c r="F29" s="90"/>
      <c r="G29" s="86"/>
      <c r="H29" s="86"/>
      <c r="I29" s="86"/>
      <c r="J29" s="86"/>
      <c r="K29" s="86"/>
      <c r="L29" s="86"/>
    </row>
    <row r="30" spans="2:12" x14ac:dyDescent="0.25">
      <c r="B30" s="85"/>
      <c r="C30" s="90"/>
      <c r="D30" s="90"/>
      <c r="E30" s="90"/>
      <c r="F30" s="90"/>
      <c r="G30" s="86"/>
      <c r="H30" s="86"/>
      <c r="I30" s="86"/>
      <c r="J30" s="86"/>
      <c r="K30" s="86"/>
      <c r="L30" s="86"/>
    </row>
    <row r="31" spans="2:12" x14ac:dyDescent="0.25">
      <c r="B31" s="85"/>
      <c r="C31" s="90"/>
      <c r="D31" s="90"/>
      <c r="E31" s="90"/>
      <c r="F31" s="90"/>
      <c r="G31" s="86"/>
      <c r="H31" s="86"/>
      <c r="I31" s="86"/>
      <c r="J31" s="86"/>
      <c r="K31" s="86"/>
      <c r="L31" s="86"/>
    </row>
    <row r="32" spans="2:12" x14ac:dyDescent="0.25">
      <c r="B32" s="85"/>
      <c r="C32" s="90"/>
      <c r="D32" s="90"/>
      <c r="E32" s="90"/>
      <c r="F32" s="90"/>
      <c r="G32" s="86"/>
      <c r="H32" s="86"/>
      <c r="I32" s="86"/>
      <c r="J32" s="86"/>
      <c r="K32" s="86"/>
      <c r="L32" s="86"/>
    </row>
    <row r="33" spans="2:12" x14ac:dyDescent="0.25">
      <c r="B33" s="85"/>
      <c r="C33" s="90"/>
      <c r="D33" s="90"/>
      <c r="E33" s="90"/>
      <c r="F33" s="90"/>
      <c r="G33" s="86"/>
      <c r="H33" s="86"/>
      <c r="I33" s="86"/>
      <c r="J33" s="86"/>
      <c r="K33" s="86"/>
      <c r="L33" s="86"/>
    </row>
    <row r="34" spans="2:12" x14ac:dyDescent="0.25">
      <c r="B34" s="85"/>
      <c r="C34" s="90"/>
      <c r="D34" s="90"/>
      <c r="E34" s="90"/>
      <c r="F34" s="90"/>
      <c r="G34" s="86"/>
      <c r="H34" s="86"/>
      <c r="I34" s="86"/>
      <c r="J34" s="86"/>
      <c r="K34" s="86"/>
      <c r="L34" s="86"/>
    </row>
    <row r="35" spans="2:12" x14ac:dyDescent="0.25">
      <c r="B35" s="85"/>
      <c r="C35" s="90"/>
      <c r="D35" s="90"/>
      <c r="E35" s="90"/>
      <c r="F35" s="90"/>
      <c r="G35" s="86"/>
      <c r="H35" s="86"/>
      <c r="I35" s="86"/>
      <c r="J35" s="86"/>
      <c r="K35" s="86"/>
      <c r="L35" s="86"/>
    </row>
    <row r="36" spans="2:12" x14ac:dyDescent="0.25">
      <c r="B36" s="85"/>
      <c r="C36" s="90"/>
      <c r="D36" s="90"/>
      <c r="E36" s="90"/>
      <c r="F36" s="90"/>
      <c r="G36" s="86"/>
      <c r="H36" s="86"/>
      <c r="I36" s="86"/>
      <c r="J36" s="86"/>
      <c r="K36" s="86"/>
      <c r="L36" s="86"/>
    </row>
    <row r="37" spans="2:12" x14ac:dyDescent="0.25">
      <c r="B37" s="85"/>
      <c r="C37" s="90"/>
      <c r="D37" s="90"/>
      <c r="E37" s="90"/>
      <c r="F37" s="90"/>
      <c r="G37" s="86"/>
      <c r="H37" s="86"/>
      <c r="I37" s="86"/>
      <c r="J37" s="86"/>
      <c r="K37" s="86"/>
      <c r="L37" s="86"/>
    </row>
    <row r="38" spans="2:12" x14ac:dyDescent="0.25">
      <c r="B38" s="85"/>
      <c r="C38" s="90"/>
      <c r="D38" s="90"/>
      <c r="E38" s="90"/>
      <c r="F38" s="90"/>
      <c r="G38" s="86"/>
      <c r="H38" s="86"/>
      <c r="I38" s="86"/>
      <c r="J38" s="86"/>
      <c r="K38" s="86"/>
      <c r="L38" s="86"/>
    </row>
    <row r="39" spans="2:12" x14ac:dyDescent="0.25">
      <c r="B39" s="85"/>
      <c r="C39" s="90"/>
      <c r="D39" s="90"/>
      <c r="E39" s="90"/>
      <c r="F39" s="90"/>
      <c r="G39" s="86"/>
      <c r="H39" s="86"/>
      <c r="I39" s="86"/>
      <c r="J39" s="86"/>
      <c r="K39" s="86"/>
      <c r="L39" s="86"/>
    </row>
    <row r="40" spans="2:12" x14ac:dyDescent="0.25">
      <c r="B40" s="85"/>
      <c r="C40" s="90"/>
      <c r="D40" s="90"/>
      <c r="E40" s="90"/>
      <c r="F40" s="90"/>
      <c r="G40" s="86"/>
      <c r="H40" s="86"/>
      <c r="I40" s="86"/>
      <c r="J40" s="86"/>
      <c r="K40" s="86"/>
      <c r="L40" s="86"/>
    </row>
    <row r="41" spans="2:12" x14ac:dyDescent="0.25">
      <c r="B41" s="85"/>
      <c r="C41" s="90"/>
      <c r="D41" s="90"/>
      <c r="E41" s="90"/>
      <c r="F41" s="90"/>
      <c r="G41" s="86"/>
      <c r="H41" s="86"/>
      <c r="I41" s="86"/>
      <c r="J41" s="86"/>
      <c r="K41" s="86"/>
      <c r="L41" s="86"/>
    </row>
    <row r="42" spans="2:12" x14ac:dyDescent="0.25">
      <c r="B42" s="85"/>
      <c r="C42" s="90"/>
      <c r="D42" s="90"/>
      <c r="E42" s="90"/>
      <c r="F42" s="90"/>
      <c r="G42" s="86"/>
      <c r="H42" s="86"/>
      <c r="I42" s="86"/>
      <c r="J42" s="86"/>
      <c r="K42" s="86"/>
      <c r="L42" s="86"/>
    </row>
    <row r="43" spans="2:12" x14ac:dyDescent="0.25">
      <c r="B43" s="85"/>
      <c r="C43" s="90"/>
      <c r="D43" s="90"/>
      <c r="E43" s="90"/>
      <c r="F43" s="90"/>
      <c r="G43" s="86"/>
      <c r="H43" s="86"/>
      <c r="I43" s="86"/>
      <c r="J43" s="86"/>
      <c r="K43" s="86"/>
      <c r="L43" s="86"/>
    </row>
    <row r="44" spans="2:12" x14ac:dyDescent="0.25">
      <c r="B44" s="85"/>
      <c r="C44" s="90"/>
      <c r="D44" s="90"/>
      <c r="E44" s="90"/>
      <c r="F44" s="90"/>
      <c r="G44" s="86"/>
      <c r="H44" s="86"/>
      <c r="I44" s="86"/>
      <c r="J44" s="86"/>
      <c r="K44" s="86"/>
      <c r="L44" s="86"/>
    </row>
    <row r="45" spans="2:12" x14ac:dyDescent="0.25">
      <c r="B45" s="85"/>
      <c r="C45" s="90"/>
      <c r="D45" s="90"/>
      <c r="E45" s="90"/>
      <c r="F45" s="90"/>
      <c r="G45" s="86"/>
      <c r="H45" s="86"/>
      <c r="I45" s="86"/>
      <c r="J45" s="86"/>
      <c r="K45" s="86"/>
      <c r="L45" s="86"/>
    </row>
    <row r="46" spans="2:12" x14ac:dyDescent="0.25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</row>
    <row r="47" spans="2:12" x14ac:dyDescent="0.25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  <row r="48" spans="2:12" x14ac:dyDescent="0.25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</row>
  </sheetData>
  <mergeCells count="1">
    <mergeCell ref="B16:L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2"/>
  <sheetViews>
    <sheetView view="pageBreakPreview" zoomScale="110" zoomScaleNormal="110" zoomScaleSheetLayoutView="110" workbookViewId="0"/>
  </sheetViews>
  <sheetFormatPr baseColWidth="10" defaultRowHeight="12.75" x14ac:dyDescent="0.25"/>
  <cols>
    <col min="1" max="1" width="3.7109375" style="1" customWidth="1"/>
    <col min="2" max="2" width="49" style="1" customWidth="1"/>
    <col min="3" max="4" width="11.42578125" style="10"/>
    <col min="5" max="16384" width="11.42578125" style="1"/>
  </cols>
  <sheetData>
    <row r="2" spans="2:21" x14ac:dyDescent="0.25">
      <c r="B2" s="22" t="s">
        <v>310</v>
      </c>
      <c r="C2" s="20"/>
      <c r="D2" s="20"/>
      <c r="E2" s="3"/>
      <c r="F2" s="3"/>
    </row>
    <row r="3" spans="2:21" x14ac:dyDescent="0.25">
      <c r="B3" s="11"/>
      <c r="C3" s="208" t="s">
        <v>127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</row>
    <row r="4" spans="2:21" x14ac:dyDescent="0.25">
      <c r="B4" s="21" t="s">
        <v>316</v>
      </c>
      <c r="C4" s="23">
        <v>0</v>
      </c>
      <c r="D4" s="23">
        <v>1</v>
      </c>
      <c r="E4" s="23">
        <v>2</v>
      </c>
      <c r="F4" s="23">
        <v>3</v>
      </c>
      <c r="G4" s="23">
        <v>4</v>
      </c>
      <c r="H4" s="23">
        <v>5</v>
      </c>
      <c r="I4" s="23">
        <v>6</v>
      </c>
      <c r="J4" s="23">
        <v>7</v>
      </c>
      <c r="K4" s="23">
        <v>8</v>
      </c>
      <c r="L4" s="23">
        <v>9</v>
      </c>
      <c r="M4" s="23">
        <v>10</v>
      </c>
      <c r="N4" s="23">
        <v>11</v>
      </c>
      <c r="O4" s="23">
        <v>12</v>
      </c>
      <c r="P4" s="23">
        <v>13</v>
      </c>
      <c r="Q4" s="23">
        <v>14</v>
      </c>
      <c r="R4" s="23">
        <v>15</v>
      </c>
      <c r="S4" s="23">
        <v>16</v>
      </c>
      <c r="T4" s="23">
        <v>17</v>
      </c>
      <c r="U4" s="24" t="s">
        <v>0</v>
      </c>
    </row>
    <row r="5" spans="2:21" ht="25.5" x14ac:dyDescent="0.25">
      <c r="B5" s="25" t="s">
        <v>133</v>
      </c>
      <c r="C5" s="58">
        <v>0</v>
      </c>
      <c r="D5" s="58">
        <v>0.19</v>
      </c>
      <c r="E5" s="58">
        <v>0.1</v>
      </c>
      <c r="F5" s="58">
        <v>0.08</v>
      </c>
      <c r="G5" s="58">
        <v>7.0000000000000007E-2</v>
      </c>
      <c r="H5" s="58">
        <v>0.15</v>
      </c>
      <c r="I5" s="58">
        <v>2.36</v>
      </c>
      <c r="J5" s="58">
        <v>27.79</v>
      </c>
      <c r="K5" s="58">
        <v>47.65</v>
      </c>
      <c r="L5" s="58">
        <v>54.57</v>
      </c>
      <c r="M5" s="58">
        <v>56.71</v>
      </c>
      <c r="N5" s="58">
        <v>58.19</v>
      </c>
      <c r="O5" s="58">
        <v>58.38</v>
      </c>
      <c r="P5" s="58">
        <v>57.81</v>
      </c>
      <c r="Q5" s="58">
        <v>56.08</v>
      </c>
      <c r="R5" s="58">
        <v>54.93</v>
      </c>
      <c r="S5" s="58">
        <v>48.47</v>
      </c>
      <c r="T5" s="58">
        <v>46.57</v>
      </c>
      <c r="U5" s="58">
        <v>35.1</v>
      </c>
    </row>
    <row r="6" spans="2:21" ht="25.5" x14ac:dyDescent="0.25">
      <c r="B6" s="25" t="s">
        <v>131</v>
      </c>
      <c r="C6" s="58">
        <v>1.06</v>
      </c>
      <c r="D6" s="58">
        <v>3.91</v>
      </c>
      <c r="E6" s="58">
        <v>37.44</v>
      </c>
      <c r="F6" s="58">
        <v>68.56</v>
      </c>
      <c r="G6" s="58">
        <v>82.95</v>
      </c>
      <c r="H6" s="58">
        <v>85.87</v>
      </c>
      <c r="I6" s="58">
        <v>81.239999999999995</v>
      </c>
      <c r="J6" s="58">
        <v>54.5</v>
      </c>
      <c r="K6" s="58">
        <v>33.06</v>
      </c>
      <c r="L6" s="58">
        <v>23.32</v>
      </c>
      <c r="M6" s="58">
        <v>18.760000000000002</v>
      </c>
      <c r="N6" s="58">
        <v>15.38</v>
      </c>
      <c r="O6" s="58">
        <v>13.51</v>
      </c>
      <c r="P6" s="58">
        <v>11.59</v>
      </c>
      <c r="Q6" s="58">
        <v>10.52</v>
      </c>
      <c r="R6" s="58">
        <v>9.89</v>
      </c>
      <c r="S6" s="58">
        <v>9.57</v>
      </c>
      <c r="T6" s="58">
        <v>9.4600000000000009</v>
      </c>
      <c r="U6" s="58">
        <v>42.36</v>
      </c>
    </row>
    <row r="7" spans="2:21" x14ac:dyDescent="0.25">
      <c r="B7" s="25" t="s">
        <v>8</v>
      </c>
      <c r="C7" s="58">
        <v>0</v>
      </c>
      <c r="D7" s="58">
        <v>0</v>
      </c>
      <c r="E7" s="58">
        <v>0</v>
      </c>
      <c r="F7" s="58">
        <v>0</v>
      </c>
      <c r="G7" s="58">
        <v>0.01</v>
      </c>
      <c r="H7" s="58">
        <v>0.06</v>
      </c>
      <c r="I7" s="58">
        <v>0.24</v>
      </c>
      <c r="J7" s="58">
        <v>1.87</v>
      </c>
      <c r="K7" s="58">
        <v>4.37</v>
      </c>
      <c r="L7" s="58">
        <v>6.69</v>
      </c>
      <c r="M7" s="58">
        <v>8.51</v>
      </c>
      <c r="N7" s="58">
        <v>9.27</v>
      </c>
      <c r="O7" s="58">
        <v>9.6300000000000008</v>
      </c>
      <c r="P7" s="58">
        <v>9.75</v>
      </c>
      <c r="Q7" s="58">
        <v>9.41</v>
      </c>
      <c r="R7" s="58">
        <v>9.4</v>
      </c>
      <c r="S7" s="58">
        <v>8.8800000000000008</v>
      </c>
      <c r="T7" s="58">
        <v>7.48</v>
      </c>
      <c r="U7" s="58">
        <v>4.8</v>
      </c>
    </row>
    <row r="8" spans="2:21" ht="38.25" x14ac:dyDescent="0.25">
      <c r="B8" s="25" t="s">
        <v>126</v>
      </c>
      <c r="C8" s="58">
        <v>90.73</v>
      </c>
      <c r="D8" s="58">
        <v>85.41</v>
      </c>
      <c r="E8" s="58">
        <v>52.54</v>
      </c>
      <c r="F8" s="58">
        <v>22.21</v>
      </c>
      <c r="G8" s="58">
        <v>9.32</v>
      </c>
      <c r="H8" s="58">
        <v>6.17</v>
      </c>
      <c r="I8" s="58">
        <v>6.43</v>
      </c>
      <c r="J8" s="58">
        <v>6.34</v>
      </c>
      <c r="K8" s="58">
        <v>5.74</v>
      </c>
      <c r="L8" s="58">
        <v>5.29</v>
      </c>
      <c r="M8" s="58">
        <v>5.15</v>
      </c>
      <c r="N8" s="58">
        <v>5.64</v>
      </c>
      <c r="O8" s="58">
        <v>5.98</v>
      </c>
      <c r="P8" s="58">
        <v>6.14</v>
      </c>
      <c r="Q8" s="58">
        <v>6.78</v>
      </c>
      <c r="R8" s="58">
        <v>7.62</v>
      </c>
      <c r="S8" s="58">
        <v>9.73</v>
      </c>
      <c r="T8" s="58">
        <v>10.88</v>
      </c>
      <c r="U8" s="58">
        <v>7.18</v>
      </c>
    </row>
    <row r="9" spans="2:21" x14ac:dyDescent="0.25">
      <c r="B9" s="25" t="s">
        <v>6</v>
      </c>
      <c r="C9" s="58">
        <v>0</v>
      </c>
      <c r="D9" s="58">
        <v>0.28999999999999998</v>
      </c>
      <c r="E9" s="58">
        <v>0.38</v>
      </c>
      <c r="F9" s="58">
        <v>0.73</v>
      </c>
      <c r="G9" s="58">
        <v>0.92</v>
      </c>
      <c r="H9" s="58">
        <v>1.1100000000000001</v>
      </c>
      <c r="I9" s="58">
        <v>2.02</v>
      </c>
      <c r="J9" s="58">
        <v>3.23</v>
      </c>
      <c r="K9" s="58">
        <v>3.45</v>
      </c>
      <c r="L9" s="58">
        <v>3.6</v>
      </c>
      <c r="M9" s="58">
        <v>3.81</v>
      </c>
      <c r="N9" s="58">
        <v>3.87</v>
      </c>
      <c r="O9" s="58">
        <v>3.95</v>
      </c>
      <c r="P9" s="58">
        <v>4.09</v>
      </c>
      <c r="Q9" s="58">
        <v>4.25</v>
      </c>
      <c r="R9" s="58">
        <v>4.5199999999999996</v>
      </c>
      <c r="S9" s="58">
        <v>4.66</v>
      </c>
      <c r="T9" s="58">
        <v>4.66</v>
      </c>
      <c r="U9" s="58">
        <v>3.05</v>
      </c>
    </row>
    <row r="10" spans="2:21" x14ac:dyDescent="0.25">
      <c r="B10" s="25" t="s">
        <v>137</v>
      </c>
      <c r="C10" s="58">
        <v>0</v>
      </c>
      <c r="D10" s="58">
        <v>0.1</v>
      </c>
      <c r="E10" s="58">
        <v>0.05</v>
      </c>
      <c r="F10" s="58">
        <v>0.15</v>
      </c>
      <c r="G10" s="58">
        <v>0.74</v>
      </c>
      <c r="H10" s="58">
        <v>2.2000000000000002</v>
      </c>
      <c r="I10" s="58">
        <v>3.5</v>
      </c>
      <c r="J10" s="58">
        <v>2.57</v>
      </c>
      <c r="K10" s="58">
        <v>2.4900000000000002</v>
      </c>
      <c r="L10" s="58">
        <v>3.32</v>
      </c>
      <c r="M10" s="58">
        <v>3.91</v>
      </c>
      <c r="N10" s="58">
        <v>4.22</v>
      </c>
      <c r="O10" s="58">
        <v>5.01</v>
      </c>
      <c r="P10" s="58">
        <v>6.65</v>
      </c>
      <c r="Q10" s="58">
        <v>7.98</v>
      </c>
      <c r="R10" s="58">
        <v>8.5</v>
      </c>
      <c r="S10" s="58">
        <v>10.34</v>
      </c>
      <c r="T10" s="58">
        <v>10.37</v>
      </c>
      <c r="U10" s="58">
        <v>3.62</v>
      </c>
    </row>
    <row r="11" spans="2:21" x14ac:dyDescent="0.25">
      <c r="B11" s="25" t="s">
        <v>5</v>
      </c>
      <c r="C11" s="58">
        <v>0.15</v>
      </c>
      <c r="D11" s="58">
        <v>0.05</v>
      </c>
      <c r="E11" s="58">
        <v>1.46</v>
      </c>
      <c r="F11" s="58">
        <v>5.09</v>
      </c>
      <c r="G11" s="58">
        <v>4.24</v>
      </c>
      <c r="H11" s="58">
        <v>3.11</v>
      </c>
      <c r="I11" s="58">
        <v>2.59</v>
      </c>
      <c r="J11" s="58">
        <v>1.94</v>
      </c>
      <c r="K11" s="58">
        <v>1.32</v>
      </c>
      <c r="L11" s="58">
        <v>1.1399999999999999</v>
      </c>
      <c r="M11" s="58">
        <v>1.05</v>
      </c>
      <c r="N11" s="58">
        <v>1.07</v>
      </c>
      <c r="O11" s="58">
        <v>1.19</v>
      </c>
      <c r="P11" s="58">
        <v>1.39</v>
      </c>
      <c r="Q11" s="58">
        <v>1.66</v>
      </c>
      <c r="R11" s="58">
        <v>1.91</v>
      </c>
      <c r="S11" s="58">
        <v>2.91</v>
      </c>
      <c r="T11" s="58">
        <v>3.85</v>
      </c>
      <c r="U11" s="58">
        <v>1.99</v>
      </c>
    </row>
    <row r="12" spans="2:21" x14ac:dyDescent="0.25">
      <c r="B12" s="25" t="s">
        <v>141</v>
      </c>
      <c r="C12" s="58">
        <v>8.0500000000000007</v>
      </c>
      <c r="D12" s="58">
        <v>10.06</v>
      </c>
      <c r="E12" s="58">
        <v>8.0299999999999994</v>
      </c>
      <c r="F12" s="58">
        <v>3.18</v>
      </c>
      <c r="G12" s="58">
        <v>1.76</v>
      </c>
      <c r="H12" s="58">
        <v>1.32</v>
      </c>
      <c r="I12" s="58">
        <v>1.61</v>
      </c>
      <c r="J12" s="58">
        <v>1.77</v>
      </c>
      <c r="K12" s="58">
        <v>1.92</v>
      </c>
      <c r="L12" s="58">
        <v>2.06</v>
      </c>
      <c r="M12" s="58">
        <v>2.11</v>
      </c>
      <c r="N12" s="58">
        <v>2.34</v>
      </c>
      <c r="O12" s="58">
        <v>2.35</v>
      </c>
      <c r="P12" s="58">
        <v>2.58</v>
      </c>
      <c r="Q12" s="58">
        <v>3.3</v>
      </c>
      <c r="R12" s="58">
        <v>3.21</v>
      </c>
      <c r="S12" s="58">
        <v>5.44</v>
      </c>
      <c r="T12" s="58">
        <v>6.73</v>
      </c>
      <c r="U12" s="58">
        <v>1.9</v>
      </c>
    </row>
    <row r="13" spans="2:21" x14ac:dyDescent="0.25">
      <c r="B13" s="113" t="s">
        <v>0</v>
      </c>
      <c r="C13" s="114">
        <f>SUM(C5:C12)</f>
        <v>99.990000000000009</v>
      </c>
      <c r="D13" s="114">
        <f t="shared" ref="D13:U13" si="0">SUM(D5:D12)</f>
        <v>100.00999999999999</v>
      </c>
      <c r="E13" s="114">
        <f t="shared" si="0"/>
        <v>99.999999999999986</v>
      </c>
      <c r="F13" s="114">
        <f t="shared" si="0"/>
        <v>100.00000000000001</v>
      </c>
      <c r="G13" s="114">
        <f t="shared" si="0"/>
        <v>100.00999999999999</v>
      </c>
      <c r="H13" s="114">
        <f t="shared" si="0"/>
        <v>99.990000000000009</v>
      </c>
      <c r="I13" s="114">
        <f t="shared" si="0"/>
        <v>99.989999999999981</v>
      </c>
      <c r="J13" s="114">
        <f t="shared" si="0"/>
        <v>100.00999999999999</v>
      </c>
      <c r="K13" s="114">
        <f t="shared" si="0"/>
        <v>100</v>
      </c>
      <c r="L13" s="114">
        <f t="shared" si="0"/>
        <v>99.99</v>
      </c>
      <c r="M13" s="114">
        <f t="shared" si="0"/>
        <v>100.01</v>
      </c>
      <c r="N13" s="114">
        <f t="shared" si="0"/>
        <v>99.97999999999999</v>
      </c>
      <c r="O13" s="114">
        <f t="shared" si="0"/>
        <v>100</v>
      </c>
      <c r="P13" s="114">
        <f t="shared" si="0"/>
        <v>100.00000000000001</v>
      </c>
      <c r="Q13" s="114">
        <f t="shared" si="0"/>
        <v>99.97999999999999</v>
      </c>
      <c r="R13" s="114">
        <f t="shared" si="0"/>
        <v>99.97999999999999</v>
      </c>
      <c r="S13" s="114">
        <f t="shared" si="0"/>
        <v>100</v>
      </c>
      <c r="T13" s="114">
        <f t="shared" si="0"/>
        <v>100</v>
      </c>
      <c r="U13" s="114">
        <f t="shared" si="0"/>
        <v>100</v>
      </c>
    </row>
    <row r="16" spans="2:21" x14ac:dyDescent="0.25">
      <c r="J16" s="1" t="s">
        <v>11</v>
      </c>
    </row>
    <row r="40" spans="2:11" ht="57.75" customHeight="1" x14ac:dyDescent="0.25">
      <c r="B40" s="209" t="s">
        <v>312</v>
      </c>
      <c r="C40" s="209"/>
      <c r="D40" s="209"/>
      <c r="E40" s="209"/>
      <c r="F40" s="209"/>
      <c r="G40" s="209"/>
      <c r="H40" s="209"/>
      <c r="I40" s="209"/>
      <c r="J40" s="209"/>
      <c r="K40" s="209"/>
    </row>
    <row r="41" spans="2:11" ht="15" customHeight="1" x14ac:dyDescent="0.25">
      <c r="B41" s="210"/>
      <c r="C41" s="210"/>
      <c r="D41" s="210"/>
      <c r="E41" s="210"/>
      <c r="F41" s="210"/>
      <c r="G41" s="210"/>
      <c r="H41" s="210"/>
    </row>
    <row r="42" spans="2:11" x14ac:dyDescent="0.25">
      <c r="B42" s="4"/>
    </row>
  </sheetData>
  <mergeCells count="3">
    <mergeCell ref="C3:U3"/>
    <mergeCell ref="B40:K40"/>
    <mergeCell ref="B41:H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111"/>
  <sheetViews>
    <sheetView tabSelected="1" workbookViewId="0">
      <selection activeCell="F4" sqref="F4"/>
    </sheetView>
  </sheetViews>
  <sheetFormatPr baseColWidth="10" defaultRowHeight="15" x14ac:dyDescent="0.25"/>
  <cols>
    <col min="1" max="1" width="3.5703125" style="39" customWidth="1"/>
    <col min="2" max="2" width="13" style="39" customWidth="1"/>
    <col min="3" max="3" width="20" style="39" customWidth="1"/>
    <col min="4" max="4" width="15.7109375" style="42" customWidth="1"/>
    <col min="5" max="5" width="17.140625" style="42" customWidth="1"/>
    <col min="6" max="16384" width="11.42578125" style="39"/>
  </cols>
  <sheetData>
    <row r="2" spans="2:17" x14ac:dyDescent="0.25">
      <c r="B2" s="28" t="s">
        <v>309</v>
      </c>
    </row>
    <row r="4" spans="2:17" ht="64.5" x14ac:dyDescent="0.3">
      <c r="B4" s="171" t="s">
        <v>134</v>
      </c>
      <c r="C4" s="172" t="s">
        <v>283</v>
      </c>
      <c r="D4" s="173" t="s">
        <v>268</v>
      </c>
      <c r="E4" s="173" t="s">
        <v>282</v>
      </c>
      <c r="G4" s="31"/>
    </row>
    <row r="5" spans="2:17" x14ac:dyDescent="0.25">
      <c r="B5" s="169" t="s">
        <v>117</v>
      </c>
      <c r="C5" s="174" t="s">
        <v>116</v>
      </c>
      <c r="D5" s="175">
        <v>105.30809805969078</v>
      </c>
      <c r="E5" s="176">
        <v>70.094097485982076</v>
      </c>
      <c r="F5" s="63"/>
      <c r="G5" s="45"/>
    </row>
    <row r="6" spans="2:17" x14ac:dyDescent="0.25">
      <c r="B6" s="169" t="s">
        <v>118</v>
      </c>
      <c r="C6" s="174" t="s">
        <v>115</v>
      </c>
      <c r="D6" s="175">
        <v>74.84610160477429</v>
      </c>
      <c r="E6" s="176">
        <v>58.100314464908848</v>
      </c>
      <c r="F6" s="63"/>
    </row>
    <row r="7" spans="2:17" x14ac:dyDescent="0.25">
      <c r="B7" s="169" t="s">
        <v>119</v>
      </c>
      <c r="C7" s="174" t="s">
        <v>114</v>
      </c>
      <c r="D7" s="175">
        <v>64.343961859772165</v>
      </c>
      <c r="E7" s="176">
        <v>44.316903730669601</v>
      </c>
      <c r="F7" s="63"/>
    </row>
    <row r="8" spans="2:17" x14ac:dyDescent="0.25">
      <c r="B8" s="169" t="s">
        <v>120</v>
      </c>
      <c r="C8" s="174" t="s">
        <v>113</v>
      </c>
      <c r="D8" s="175">
        <v>132.5097249578933</v>
      </c>
      <c r="E8" s="176">
        <v>72.59639930813303</v>
      </c>
      <c r="F8" s="63"/>
    </row>
    <row r="9" spans="2:17" x14ac:dyDescent="0.25">
      <c r="B9" s="169" t="s">
        <v>121</v>
      </c>
      <c r="C9" s="174" t="s">
        <v>112</v>
      </c>
      <c r="D9" s="175">
        <v>200.37878991091171</v>
      </c>
      <c r="E9" s="176">
        <v>92.245807212118279</v>
      </c>
      <c r="F9" s="63"/>
    </row>
    <row r="10" spans="2:17" x14ac:dyDescent="0.25">
      <c r="B10" s="169" t="s">
        <v>122</v>
      </c>
      <c r="C10" s="174" t="s">
        <v>111</v>
      </c>
      <c r="D10" s="175">
        <v>205.12892101006412</v>
      </c>
      <c r="E10" s="176">
        <v>87.333878895367391</v>
      </c>
      <c r="F10" s="63"/>
    </row>
    <row r="11" spans="2:17" x14ac:dyDescent="0.25">
      <c r="B11" s="169" t="s">
        <v>123</v>
      </c>
      <c r="C11" s="174" t="s">
        <v>110</v>
      </c>
      <c r="D11" s="175">
        <v>126.38865204048436</v>
      </c>
      <c r="E11" s="176">
        <v>75.126016621773957</v>
      </c>
      <c r="F11" s="63"/>
    </row>
    <row r="12" spans="2:17" x14ac:dyDescent="0.25">
      <c r="B12" s="169" t="s">
        <v>124</v>
      </c>
      <c r="C12" s="174" t="s">
        <v>109</v>
      </c>
      <c r="D12" s="175">
        <v>137.35989904994614</v>
      </c>
      <c r="E12" s="176">
        <v>100.53027612179798</v>
      </c>
      <c r="F12" s="63"/>
    </row>
    <row r="13" spans="2:17" x14ac:dyDescent="0.25">
      <c r="B13" s="169" t="s">
        <v>125</v>
      </c>
      <c r="C13" s="174" t="s">
        <v>108</v>
      </c>
      <c r="D13" s="175">
        <v>166.33757672784969</v>
      </c>
      <c r="E13" s="176">
        <v>76.272709660003656</v>
      </c>
      <c r="F13" s="63"/>
    </row>
    <row r="14" spans="2:17" x14ac:dyDescent="0.25">
      <c r="B14" s="169" t="s">
        <v>207</v>
      </c>
      <c r="C14" s="174" t="s">
        <v>107</v>
      </c>
      <c r="D14" s="175">
        <v>84.178077922505281</v>
      </c>
      <c r="E14" s="176">
        <v>51.481540285365917</v>
      </c>
      <c r="F14" s="63"/>
    </row>
    <row r="15" spans="2:17" x14ac:dyDescent="0.25">
      <c r="B15" s="169" t="s">
        <v>189</v>
      </c>
      <c r="C15" s="174" t="s">
        <v>106</v>
      </c>
      <c r="D15" s="175">
        <v>108.97277480005854</v>
      </c>
      <c r="E15" s="176">
        <v>64.198585952056547</v>
      </c>
      <c r="F15" s="63"/>
    </row>
    <row r="16" spans="2:17" x14ac:dyDescent="0.25">
      <c r="B16" s="169" t="s">
        <v>171</v>
      </c>
      <c r="C16" s="174" t="s">
        <v>105</v>
      </c>
      <c r="D16" s="175">
        <v>131.31325364120534</v>
      </c>
      <c r="E16" s="176">
        <v>78.112075149036386</v>
      </c>
      <c r="F16" s="63"/>
    </row>
    <row r="17" spans="2:6" x14ac:dyDescent="0.25">
      <c r="B17" s="169" t="s">
        <v>147</v>
      </c>
      <c r="C17" s="174" t="s">
        <v>104</v>
      </c>
      <c r="D17" s="175">
        <v>207.23693032279837</v>
      </c>
      <c r="E17" s="176">
        <v>89.416230239166453</v>
      </c>
      <c r="F17" s="63"/>
    </row>
    <row r="18" spans="2:6" x14ac:dyDescent="0.25">
      <c r="B18" s="169" t="s">
        <v>176</v>
      </c>
      <c r="C18" s="174" t="s">
        <v>103</v>
      </c>
      <c r="D18" s="175">
        <v>130.79140305704263</v>
      </c>
      <c r="E18" s="176">
        <v>79.18762035481997</v>
      </c>
      <c r="F18" s="63"/>
    </row>
    <row r="19" spans="2:6" x14ac:dyDescent="0.25">
      <c r="B19" s="169" t="s">
        <v>230</v>
      </c>
      <c r="C19" s="174" t="s">
        <v>102</v>
      </c>
      <c r="D19" s="175">
        <v>40.111327773061298</v>
      </c>
      <c r="E19" s="176">
        <v>40.271773081926987</v>
      </c>
      <c r="F19" s="63"/>
    </row>
    <row r="20" spans="2:6" x14ac:dyDescent="0.25">
      <c r="B20" s="169" t="s">
        <v>210</v>
      </c>
      <c r="C20" s="174" t="s">
        <v>101</v>
      </c>
      <c r="D20" s="175">
        <v>79.247768854928552</v>
      </c>
      <c r="E20" s="176">
        <v>50.898000974686845</v>
      </c>
      <c r="F20" s="63"/>
    </row>
    <row r="21" spans="2:6" x14ac:dyDescent="0.25">
      <c r="B21" s="169" t="s">
        <v>168</v>
      </c>
      <c r="C21" s="174" t="s">
        <v>100</v>
      </c>
      <c r="D21" s="175">
        <v>138.22712065769633</v>
      </c>
      <c r="E21" s="176">
        <v>68.51876481876937</v>
      </c>
      <c r="F21" s="63"/>
    </row>
    <row r="22" spans="2:6" x14ac:dyDescent="0.25">
      <c r="B22" s="169" t="s">
        <v>219</v>
      </c>
      <c r="C22" s="174" t="s">
        <v>99</v>
      </c>
      <c r="D22" s="175">
        <v>62.088780716451609</v>
      </c>
      <c r="E22" s="176">
        <v>38.01213130299891</v>
      </c>
      <c r="F22" s="63"/>
    </row>
    <row r="23" spans="2:6" x14ac:dyDescent="0.25">
      <c r="B23" s="169" t="s">
        <v>208</v>
      </c>
      <c r="C23" s="174" t="s">
        <v>98</v>
      </c>
      <c r="D23" s="175">
        <v>83.614033043465327</v>
      </c>
      <c r="E23" s="176">
        <v>53.071684857498013</v>
      </c>
      <c r="F23" s="63"/>
    </row>
    <row r="24" spans="2:6" x14ac:dyDescent="0.25">
      <c r="B24" s="169" t="s">
        <v>192</v>
      </c>
      <c r="C24" s="174" t="s">
        <v>284</v>
      </c>
      <c r="D24" s="175">
        <v>112.63938039380808</v>
      </c>
      <c r="E24" s="176">
        <v>65.508813239518773</v>
      </c>
      <c r="F24" s="63"/>
    </row>
    <row r="25" spans="2:6" x14ac:dyDescent="0.25">
      <c r="B25" s="169" t="s">
        <v>178</v>
      </c>
      <c r="C25" s="174" t="s">
        <v>285</v>
      </c>
      <c r="D25" s="175">
        <v>121.04431291616578</v>
      </c>
      <c r="E25" s="176">
        <v>52.891795493263132</v>
      </c>
      <c r="F25" s="63"/>
    </row>
    <row r="26" spans="2:6" x14ac:dyDescent="0.25">
      <c r="B26" s="169" t="s">
        <v>226</v>
      </c>
      <c r="C26" s="174" t="s">
        <v>95</v>
      </c>
      <c r="D26" s="175">
        <v>57.521501229140384</v>
      </c>
      <c r="E26" s="176">
        <v>63.428276278237369</v>
      </c>
      <c r="F26" s="63"/>
    </row>
    <row r="27" spans="2:6" x14ac:dyDescent="0.25">
      <c r="B27" s="169" t="s">
        <v>205</v>
      </c>
      <c r="C27" s="174" t="s">
        <v>94</v>
      </c>
      <c r="D27" s="175">
        <v>82.745527192866319</v>
      </c>
      <c r="E27" s="176">
        <v>78.524451563734758</v>
      </c>
      <c r="F27" s="63"/>
    </row>
    <row r="28" spans="2:6" x14ac:dyDescent="0.25">
      <c r="B28" s="169" t="s">
        <v>202</v>
      </c>
      <c r="C28" s="174" t="s">
        <v>93</v>
      </c>
      <c r="D28" s="175">
        <v>87.607070327465252</v>
      </c>
      <c r="E28" s="176">
        <v>40.631096774182552</v>
      </c>
      <c r="F28" s="63"/>
    </row>
    <row r="29" spans="2:6" x14ac:dyDescent="0.25">
      <c r="B29" s="169" t="s">
        <v>156</v>
      </c>
      <c r="C29" s="174" t="s">
        <v>92</v>
      </c>
      <c r="D29" s="175">
        <v>159.51148998944325</v>
      </c>
      <c r="E29" s="176">
        <v>48.97156117955231</v>
      </c>
      <c r="F29" s="63"/>
    </row>
    <row r="30" spans="2:6" x14ac:dyDescent="0.25">
      <c r="B30" s="169" t="s">
        <v>218</v>
      </c>
      <c r="C30" s="174" t="s">
        <v>91</v>
      </c>
      <c r="D30" s="175">
        <v>64.296246548389945</v>
      </c>
      <c r="E30" s="176">
        <v>56.560793288596223</v>
      </c>
      <c r="F30" s="63"/>
    </row>
    <row r="31" spans="2:6" x14ac:dyDescent="0.25">
      <c r="B31" s="169" t="s">
        <v>221</v>
      </c>
      <c r="C31" s="174" t="s">
        <v>90</v>
      </c>
      <c r="D31" s="175">
        <v>60.542521275987347</v>
      </c>
      <c r="E31" s="176">
        <v>87.164748621772361</v>
      </c>
      <c r="F31" s="63"/>
    </row>
    <row r="32" spans="2:6" x14ac:dyDescent="0.25">
      <c r="B32" s="169" t="s">
        <v>173</v>
      </c>
      <c r="C32" s="174" t="s">
        <v>89</v>
      </c>
      <c r="D32" s="175">
        <v>132.505757865596</v>
      </c>
      <c r="E32" s="176">
        <v>49.055916450308857</v>
      </c>
      <c r="F32" s="63"/>
    </row>
    <row r="33" spans="2:6" x14ac:dyDescent="0.25">
      <c r="B33" s="169" t="s">
        <v>96</v>
      </c>
      <c r="C33" s="174" t="s">
        <v>235</v>
      </c>
      <c r="D33" s="175">
        <v>128.51496661965001</v>
      </c>
      <c r="E33" s="176">
        <v>44.801465743571072</v>
      </c>
      <c r="F33" s="63"/>
    </row>
    <row r="34" spans="2:6" x14ac:dyDescent="0.25">
      <c r="B34" s="169" t="s">
        <v>97</v>
      </c>
      <c r="C34" s="174" t="s">
        <v>234</v>
      </c>
      <c r="D34" s="175">
        <v>110.56477023493906</v>
      </c>
      <c r="E34" s="176">
        <v>80.247441947291492</v>
      </c>
      <c r="F34" s="63"/>
    </row>
    <row r="35" spans="2:6" x14ac:dyDescent="0.25">
      <c r="B35" s="169" t="s">
        <v>161</v>
      </c>
      <c r="C35" s="174" t="s">
        <v>88</v>
      </c>
      <c r="D35" s="175">
        <v>153.04445302599285</v>
      </c>
      <c r="E35" s="176">
        <v>86.142163537679693</v>
      </c>
      <c r="F35" s="63"/>
    </row>
    <row r="36" spans="2:6" x14ac:dyDescent="0.25">
      <c r="B36" s="169" t="s">
        <v>146</v>
      </c>
      <c r="C36" s="174" t="s">
        <v>87</v>
      </c>
      <c r="D36" s="175">
        <v>215.05348506633419</v>
      </c>
      <c r="E36" s="176">
        <v>105.34543691545748</v>
      </c>
      <c r="F36" s="63"/>
    </row>
    <row r="37" spans="2:6" x14ac:dyDescent="0.25">
      <c r="B37" s="169" t="s">
        <v>190</v>
      </c>
      <c r="C37" s="174" t="s">
        <v>86</v>
      </c>
      <c r="D37" s="175">
        <v>106.97784189370539</v>
      </c>
      <c r="E37" s="176">
        <v>60.526936859558425</v>
      </c>
      <c r="F37" s="63"/>
    </row>
    <row r="38" spans="2:6" x14ac:dyDescent="0.25">
      <c r="B38" s="169" t="s">
        <v>151</v>
      </c>
      <c r="C38" s="174" t="s">
        <v>85</v>
      </c>
      <c r="D38" s="175">
        <v>189.1889429946587</v>
      </c>
      <c r="E38" s="176">
        <v>86.993933125855222</v>
      </c>
      <c r="F38" s="63"/>
    </row>
    <row r="39" spans="2:6" x14ac:dyDescent="0.25">
      <c r="B39" s="169" t="s">
        <v>143</v>
      </c>
      <c r="C39" s="174" t="s">
        <v>84</v>
      </c>
      <c r="D39" s="175">
        <v>255.40775603844065</v>
      </c>
      <c r="E39" s="176">
        <v>104.82712370830276</v>
      </c>
      <c r="F39" s="63"/>
    </row>
    <row r="40" spans="2:6" x14ac:dyDescent="0.25">
      <c r="B40" s="169" t="s">
        <v>159</v>
      </c>
      <c r="C40" s="174" t="s">
        <v>83</v>
      </c>
      <c r="D40" s="175">
        <v>160.08517845585845</v>
      </c>
      <c r="E40" s="176">
        <v>92.52923314417491</v>
      </c>
      <c r="F40" s="63"/>
    </row>
    <row r="41" spans="2:6" x14ac:dyDescent="0.25">
      <c r="B41" s="169" t="s">
        <v>227</v>
      </c>
      <c r="C41" s="174" t="s">
        <v>82</v>
      </c>
      <c r="D41" s="175">
        <v>54.632480808235542</v>
      </c>
      <c r="E41" s="176">
        <v>42.365005576641515</v>
      </c>
      <c r="F41" s="63"/>
    </row>
    <row r="42" spans="2:6" x14ac:dyDescent="0.25">
      <c r="B42" s="169" t="s">
        <v>148</v>
      </c>
      <c r="C42" s="174" t="s">
        <v>81</v>
      </c>
      <c r="D42" s="175">
        <v>205.12691228270091</v>
      </c>
      <c r="E42" s="176">
        <v>100.32210801834621</v>
      </c>
      <c r="F42" s="63"/>
    </row>
    <row r="43" spans="2:6" x14ac:dyDescent="0.25">
      <c r="B43" s="169" t="s">
        <v>160</v>
      </c>
      <c r="C43" s="174" t="s">
        <v>80</v>
      </c>
      <c r="D43" s="175">
        <v>154.7873291793592</v>
      </c>
      <c r="E43" s="176">
        <v>92.201652414039728</v>
      </c>
      <c r="F43" s="63"/>
    </row>
    <row r="44" spans="2:6" x14ac:dyDescent="0.25">
      <c r="B44" s="169" t="s">
        <v>204</v>
      </c>
      <c r="C44" s="174" t="s">
        <v>79</v>
      </c>
      <c r="D44" s="175">
        <v>83.305303027892947</v>
      </c>
      <c r="E44" s="176">
        <v>55.536868684818771</v>
      </c>
      <c r="F44" s="63"/>
    </row>
    <row r="45" spans="2:6" x14ac:dyDescent="0.25">
      <c r="B45" s="169" t="s">
        <v>182</v>
      </c>
      <c r="C45" s="174" t="s">
        <v>78</v>
      </c>
      <c r="D45" s="175">
        <v>114.3817162410007</v>
      </c>
      <c r="E45" s="176">
        <v>69.78527970067789</v>
      </c>
      <c r="F45" s="63"/>
    </row>
    <row r="46" spans="2:6" x14ac:dyDescent="0.25">
      <c r="B46" s="169" t="s">
        <v>201</v>
      </c>
      <c r="C46" s="174" t="s">
        <v>77</v>
      </c>
      <c r="D46" s="175">
        <v>86.812643145798503</v>
      </c>
      <c r="E46" s="176">
        <v>60.180289910565762</v>
      </c>
      <c r="F46" s="63"/>
    </row>
    <row r="47" spans="2:6" x14ac:dyDescent="0.25">
      <c r="B47" s="169" t="s">
        <v>186</v>
      </c>
      <c r="C47" s="174" t="s">
        <v>76</v>
      </c>
      <c r="D47" s="175">
        <v>114.2308549695326</v>
      </c>
      <c r="E47" s="176">
        <v>70.308792202320987</v>
      </c>
      <c r="F47" s="63"/>
    </row>
    <row r="48" spans="2:6" x14ac:dyDescent="0.25">
      <c r="B48" s="169" t="s">
        <v>183</v>
      </c>
      <c r="C48" s="174" t="s">
        <v>75</v>
      </c>
      <c r="D48" s="175">
        <v>115.22325915393155</v>
      </c>
      <c r="E48" s="176">
        <v>65.229167260590998</v>
      </c>
      <c r="F48" s="63"/>
    </row>
    <row r="49" spans="2:6" x14ac:dyDescent="0.25">
      <c r="B49" s="169" t="s">
        <v>152</v>
      </c>
      <c r="C49" s="174" t="s">
        <v>74</v>
      </c>
      <c r="D49" s="175">
        <v>176.15801297127382</v>
      </c>
      <c r="E49" s="176">
        <v>94.913937388507918</v>
      </c>
      <c r="F49" s="63"/>
    </row>
    <row r="50" spans="2:6" x14ac:dyDescent="0.25">
      <c r="B50" s="169" t="s">
        <v>209</v>
      </c>
      <c r="C50" s="174" t="s">
        <v>73</v>
      </c>
      <c r="D50" s="175">
        <v>81.730590486153432</v>
      </c>
      <c r="E50" s="176">
        <v>50.544256519152547</v>
      </c>
      <c r="F50" s="63"/>
    </row>
    <row r="51" spans="2:6" x14ac:dyDescent="0.25">
      <c r="B51" s="169" t="s">
        <v>164</v>
      </c>
      <c r="C51" s="174" t="s">
        <v>72</v>
      </c>
      <c r="D51" s="175">
        <v>143.68610974006651</v>
      </c>
      <c r="E51" s="176">
        <v>69.570809416429512</v>
      </c>
      <c r="F51" s="63"/>
    </row>
    <row r="52" spans="2:6" x14ac:dyDescent="0.25">
      <c r="B52" s="169" t="s">
        <v>211</v>
      </c>
      <c r="C52" s="174" t="s">
        <v>71</v>
      </c>
      <c r="D52" s="175">
        <v>78.901953394104822</v>
      </c>
      <c r="E52" s="176">
        <v>54.983831837935114</v>
      </c>
      <c r="F52" s="63"/>
    </row>
    <row r="53" spans="2:6" x14ac:dyDescent="0.25">
      <c r="B53" s="169" t="s">
        <v>200</v>
      </c>
      <c r="C53" s="174" t="s">
        <v>70</v>
      </c>
      <c r="D53" s="175">
        <v>89.986345482622767</v>
      </c>
      <c r="E53" s="176">
        <v>64.444067430883138</v>
      </c>
      <c r="F53" s="63"/>
    </row>
    <row r="54" spans="2:6" x14ac:dyDescent="0.25">
      <c r="B54" s="169" t="s">
        <v>172</v>
      </c>
      <c r="C54" s="174" t="s">
        <v>69</v>
      </c>
      <c r="D54" s="175">
        <v>131.79849452314949</v>
      </c>
      <c r="E54" s="176">
        <v>74.971022666077971</v>
      </c>
      <c r="F54" s="63"/>
    </row>
    <row r="55" spans="2:6" x14ac:dyDescent="0.25">
      <c r="B55" s="169" t="s">
        <v>199</v>
      </c>
      <c r="C55" s="174" t="s">
        <v>68</v>
      </c>
      <c r="D55" s="175">
        <v>90.246945883240713</v>
      </c>
      <c r="E55" s="176">
        <v>56.51464300130845</v>
      </c>
      <c r="F55" s="63"/>
    </row>
    <row r="56" spans="2:6" x14ac:dyDescent="0.25">
      <c r="B56" s="169" t="s">
        <v>197</v>
      </c>
      <c r="C56" s="174" t="s">
        <v>67</v>
      </c>
      <c r="D56" s="175">
        <v>100.06864749742591</v>
      </c>
      <c r="E56" s="176">
        <v>65.259644418797095</v>
      </c>
      <c r="F56" s="63"/>
    </row>
    <row r="57" spans="2:6" x14ac:dyDescent="0.25">
      <c r="B57" s="169" t="s">
        <v>224</v>
      </c>
      <c r="C57" s="174" t="s">
        <v>66</v>
      </c>
      <c r="D57" s="175">
        <v>57.053432251246115</v>
      </c>
      <c r="E57" s="176">
        <v>45.762858285093451</v>
      </c>
      <c r="F57" s="63"/>
    </row>
    <row r="58" spans="2:6" x14ac:dyDescent="0.25">
      <c r="B58" s="169" t="s">
        <v>220</v>
      </c>
      <c r="C58" s="174" t="s">
        <v>65</v>
      </c>
      <c r="D58" s="175">
        <v>61.161985944943595</v>
      </c>
      <c r="E58" s="176">
        <v>45.587015107268691</v>
      </c>
      <c r="F58" s="63"/>
    </row>
    <row r="59" spans="2:6" x14ac:dyDescent="0.25">
      <c r="B59" s="169" t="s">
        <v>153</v>
      </c>
      <c r="C59" s="174" t="s">
        <v>64</v>
      </c>
      <c r="D59" s="175">
        <v>176.61953457020095</v>
      </c>
      <c r="E59" s="176">
        <v>128.25244164759675</v>
      </c>
      <c r="F59" s="63"/>
    </row>
    <row r="60" spans="2:6" x14ac:dyDescent="0.25">
      <c r="B60" s="169" t="s">
        <v>185</v>
      </c>
      <c r="C60" s="174" t="s">
        <v>63</v>
      </c>
      <c r="D60" s="175">
        <v>112.58719230643433</v>
      </c>
      <c r="E60" s="176">
        <v>71.898704666312412</v>
      </c>
      <c r="F60" s="63"/>
    </row>
    <row r="61" spans="2:6" x14ac:dyDescent="0.25">
      <c r="B61" s="169" t="s">
        <v>157</v>
      </c>
      <c r="C61" s="174" t="s">
        <v>62</v>
      </c>
      <c r="D61" s="175">
        <v>157.20371379526574</v>
      </c>
      <c r="E61" s="176">
        <v>84.767592745090099</v>
      </c>
      <c r="F61" s="63"/>
    </row>
    <row r="62" spans="2:6" x14ac:dyDescent="0.25">
      <c r="B62" s="169" t="s">
        <v>166</v>
      </c>
      <c r="C62" s="174" t="s">
        <v>61</v>
      </c>
      <c r="D62" s="175">
        <v>143.06268811378644</v>
      </c>
      <c r="E62" s="176">
        <v>98.340253077253166</v>
      </c>
      <c r="F62" s="63"/>
    </row>
    <row r="63" spans="2:6" x14ac:dyDescent="0.25">
      <c r="B63" s="169" t="s">
        <v>223</v>
      </c>
      <c r="C63" s="174" t="s">
        <v>60</v>
      </c>
      <c r="D63" s="175">
        <v>60.932600717957811</v>
      </c>
      <c r="E63" s="176">
        <v>41.738831488364852</v>
      </c>
      <c r="F63" s="63"/>
    </row>
    <row r="64" spans="2:6" x14ac:dyDescent="0.25">
      <c r="B64" s="169" t="s">
        <v>149</v>
      </c>
      <c r="C64" s="174" t="s">
        <v>59</v>
      </c>
      <c r="D64" s="175">
        <v>200.6137993384427</v>
      </c>
      <c r="E64" s="176">
        <v>123.11791689245634</v>
      </c>
      <c r="F64" s="63"/>
    </row>
    <row r="65" spans="2:6" x14ac:dyDescent="0.25">
      <c r="B65" s="169" t="s">
        <v>225</v>
      </c>
      <c r="C65" s="174" t="s">
        <v>58</v>
      </c>
      <c r="D65" s="175">
        <v>56.957381174544309</v>
      </c>
      <c r="E65" s="176">
        <v>45.401028317353315</v>
      </c>
      <c r="F65" s="63"/>
    </row>
    <row r="66" spans="2:6" x14ac:dyDescent="0.25">
      <c r="B66" s="169" t="s">
        <v>216</v>
      </c>
      <c r="C66" s="174" t="s">
        <v>57</v>
      </c>
      <c r="D66" s="175">
        <v>69.426335767991816</v>
      </c>
      <c r="E66" s="176">
        <v>47.743957057947142</v>
      </c>
      <c r="F66" s="63"/>
    </row>
    <row r="67" spans="2:6" x14ac:dyDescent="0.25">
      <c r="B67" s="169" t="s">
        <v>162</v>
      </c>
      <c r="C67" s="174" t="s">
        <v>56</v>
      </c>
      <c r="D67" s="175">
        <v>149.72293670521066</v>
      </c>
      <c r="E67" s="176">
        <v>100.80757255211756</v>
      </c>
      <c r="F67" s="63"/>
    </row>
    <row r="68" spans="2:6" x14ac:dyDescent="0.25">
      <c r="B68" s="169" t="s">
        <v>194</v>
      </c>
      <c r="C68" s="174" t="s">
        <v>55</v>
      </c>
      <c r="D68" s="175">
        <v>107.4116997917815</v>
      </c>
      <c r="E68" s="176">
        <v>65.060801040996139</v>
      </c>
      <c r="F68" s="63"/>
    </row>
    <row r="69" spans="2:6" x14ac:dyDescent="0.25">
      <c r="B69" s="169" t="s">
        <v>154</v>
      </c>
      <c r="C69" s="174" t="s">
        <v>54</v>
      </c>
      <c r="D69" s="175">
        <v>168.33717370042154</v>
      </c>
      <c r="E69" s="176">
        <v>75.966953764793985</v>
      </c>
      <c r="F69" s="63"/>
    </row>
    <row r="70" spans="2:6" x14ac:dyDescent="0.25">
      <c r="B70" s="169" t="s">
        <v>177</v>
      </c>
      <c r="C70" s="174" t="s">
        <v>53</v>
      </c>
      <c r="D70" s="175">
        <v>126.43571599474613</v>
      </c>
      <c r="E70" s="176">
        <v>70.366338867605762</v>
      </c>
      <c r="F70" s="63"/>
    </row>
    <row r="71" spans="2:6" x14ac:dyDescent="0.25">
      <c r="B71" s="169" t="s">
        <v>170</v>
      </c>
      <c r="C71" s="174" t="s">
        <v>52</v>
      </c>
      <c r="D71" s="175">
        <v>134.01753471247747</v>
      </c>
      <c r="E71" s="176">
        <v>70.058457709959654</v>
      </c>
      <c r="F71" s="63"/>
    </row>
    <row r="72" spans="2:6" x14ac:dyDescent="0.25">
      <c r="B72" s="169" t="s">
        <v>155</v>
      </c>
      <c r="C72" s="174" t="s">
        <v>51</v>
      </c>
      <c r="D72" s="175">
        <v>166.89953623875948</v>
      </c>
      <c r="E72" s="176">
        <v>108.93321409742956</v>
      </c>
      <c r="F72" s="63"/>
    </row>
    <row r="73" spans="2:6" x14ac:dyDescent="0.25">
      <c r="B73" s="169" t="s">
        <v>191</v>
      </c>
      <c r="C73" s="174" t="s">
        <v>50</v>
      </c>
      <c r="D73" s="175">
        <v>106.0612716470629</v>
      </c>
      <c r="E73" s="176">
        <v>69.227969906439625</v>
      </c>
      <c r="F73" s="63"/>
    </row>
    <row r="74" spans="2:6" x14ac:dyDescent="0.25">
      <c r="B74" s="169" t="s">
        <v>144</v>
      </c>
      <c r="C74" s="174" t="s">
        <v>49</v>
      </c>
      <c r="D74" s="175">
        <v>242.12623203147865</v>
      </c>
      <c r="E74" s="176">
        <v>124.65926252767566</v>
      </c>
      <c r="F74" s="63"/>
    </row>
    <row r="75" spans="2:6" x14ac:dyDescent="0.25">
      <c r="B75" s="169" t="s">
        <v>222</v>
      </c>
      <c r="C75" s="174" t="s">
        <v>48</v>
      </c>
      <c r="D75" s="175">
        <v>60.316313653043821</v>
      </c>
      <c r="E75" s="176">
        <v>49.559904389828624</v>
      </c>
      <c r="F75" s="63"/>
    </row>
    <row r="76" spans="2:6" x14ac:dyDescent="0.25">
      <c r="B76" s="169" t="s">
        <v>196</v>
      </c>
      <c r="C76" s="174" t="s">
        <v>47</v>
      </c>
      <c r="D76" s="175">
        <v>100.73742958806959</v>
      </c>
      <c r="E76" s="176">
        <v>65.195432834186548</v>
      </c>
      <c r="F76" s="63"/>
    </row>
    <row r="77" spans="2:6" x14ac:dyDescent="0.25">
      <c r="B77" s="169" t="s">
        <v>206</v>
      </c>
      <c r="C77" s="174" t="s">
        <v>46</v>
      </c>
      <c r="D77" s="175">
        <v>83.242130816389235</v>
      </c>
      <c r="E77" s="176">
        <v>60.934840585256367</v>
      </c>
      <c r="F77" s="63"/>
    </row>
    <row r="78" spans="2:6" x14ac:dyDescent="0.25">
      <c r="B78" s="169" t="s">
        <v>158</v>
      </c>
      <c r="C78" s="174" t="s">
        <v>45</v>
      </c>
      <c r="D78" s="175">
        <v>155.89428263954977</v>
      </c>
      <c r="E78" s="176">
        <v>87.71506280202702</v>
      </c>
      <c r="F78" s="63"/>
    </row>
    <row r="79" spans="2:6" x14ac:dyDescent="0.25">
      <c r="B79" s="169" t="s">
        <v>165</v>
      </c>
      <c r="C79" s="174" t="s">
        <v>44</v>
      </c>
      <c r="D79" s="175">
        <v>140.09502220283437</v>
      </c>
      <c r="E79" s="176">
        <v>79.196140578696017</v>
      </c>
      <c r="F79" s="63"/>
    </row>
    <row r="80" spans="2:6" x14ac:dyDescent="0.25">
      <c r="B80" s="170" t="s">
        <v>145</v>
      </c>
      <c r="C80" s="177" t="s">
        <v>43</v>
      </c>
      <c r="D80" s="175">
        <v>228.13144806371221</v>
      </c>
      <c r="E80" s="176">
        <v>62.672542800179848</v>
      </c>
      <c r="F80" s="63"/>
    </row>
    <row r="81" spans="2:6" x14ac:dyDescent="0.25">
      <c r="B81" s="169" t="s">
        <v>193</v>
      </c>
      <c r="C81" s="174" t="s">
        <v>42</v>
      </c>
      <c r="D81" s="175">
        <v>105.73405405171889</v>
      </c>
      <c r="E81" s="176">
        <v>67.549476525118379</v>
      </c>
      <c r="F81" s="63"/>
    </row>
    <row r="82" spans="2:6" x14ac:dyDescent="0.25">
      <c r="B82" s="169" t="s">
        <v>217</v>
      </c>
      <c r="C82" s="174" t="s">
        <v>41</v>
      </c>
      <c r="D82" s="175">
        <v>69.955180365726477</v>
      </c>
      <c r="E82" s="176">
        <v>43.070005442034535</v>
      </c>
      <c r="F82" s="63"/>
    </row>
    <row r="83" spans="2:6" x14ac:dyDescent="0.25">
      <c r="B83" s="169" t="s">
        <v>184</v>
      </c>
      <c r="C83" s="174" t="s">
        <v>40</v>
      </c>
      <c r="D83" s="175">
        <v>113.73725798655137</v>
      </c>
      <c r="E83" s="176">
        <v>58.903481673858515</v>
      </c>
      <c r="F83" s="63"/>
    </row>
    <row r="84" spans="2:6" x14ac:dyDescent="0.25">
      <c r="B84" s="169" t="s">
        <v>229</v>
      </c>
      <c r="C84" s="174" t="s">
        <v>39</v>
      </c>
      <c r="D84" s="175">
        <v>43.939450998159934</v>
      </c>
      <c r="E84" s="176">
        <v>38.490959072169268</v>
      </c>
      <c r="F84" s="63"/>
    </row>
    <row r="85" spans="2:6" x14ac:dyDescent="0.25">
      <c r="B85" s="169" t="s">
        <v>181</v>
      </c>
      <c r="C85" s="174" t="s">
        <v>38</v>
      </c>
      <c r="D85" s="175">
        <v>121.39448035925228</v>
      </c>
      <c r="E85" s="176">
        <v>86.764244151498957</v>
      </c>
      <c r="F85" s="63"/>
    </row>
    <row r="86" spans="2:6" x14ac:dyDescent="0.25">
      <c r="B86" s="169" t="s">
        <v>169</v>
      </c>
      <c r="C86" s="174" t="s">
        <v>37</v>
      </c>
      <c r="D86" s="175">
        <v>137.7281958164092</v>
      </c>
      <c r="E86" s="176">
        <v>83.035943104378305</v>
      </c>
      <c r="F86" s="63"/>
    </row>
    <row r="87" spans="2:6" x14ac:dyDescent="0.25">
      <c r="B87" s="169" t="s">
        <v>179</v>
      </c>
      <c r="C87" s="174" t="s">
        <v>36</v>
      </c>
      <c r="D87" s="175">
        <v>118.30845526766583</v>
      </c>
      <c r="E87" s="176">
        <v>70.916488552244189</v>
      </c>
      <c r="F87" s="63"/>
    </row>
    <row r="88" spans="2:6" x14ac:dyDescent="0.25">
      <c r="B88" s="169" t="s">
        <v>163</v>
      </c>
      <c r="C88" s="174" t="s">
        <v>35</v>
      </c>
      <c r="D88" s="175">
        <v>148.64124300358853</v>
      </c>
      <c r="E88" s="176">
        <v>81.801902622085862</v>
      </c>
      <c r="F88" s="63"/>
    </row>
    <row r="89" spans="2:6" x14ac:dyDescent="0.25">
      <c r="B89" s="169" t="s">
        <v>167</v>
      </c>
      <c r="C89" s="174" t="s">
        <v>34</v>
      </c>
      <c r="D89" s="175">
        <v>136.85752171052468</v>
      </c>
      <c r="E89" s="176">
        <v>81.018003957367142</v>
      </c>
      <c r="F89" s="63"/>
    </row>
    <row r="90" spans="2:6" x14ac:dyDescent="0.25">
      <c r="B90" s="169" t="s">
        <v>195</v>
      </c>
      <c r="C90" s="174" t="s">
        <v>33</v>
      </c>
      <c r="D90" s="175">
        <v>99.538544586855934</v>
      </c>
      <c r="E90" s="176">
        <v>63.382026360562101</v>
      </c>
      <c r="F90" s="63"/>
    </row>
    <row r="91" spans="2:6" x14ac:dyDescent="0.25">
      <c r="B91" s="169" t="s">
        <v>213</v>
      </c>
      <c r="C91" s="174" t="s">
        <v>32</v>
      </c>
      <c r="D91" s="175">
        <v>80.254851472191731</v>
      </c>
      <c r="E91" s="176">
        <v>56.370555535142373</v>
      </c>
      <c r="F91" s="63"/>
    </row>
    <row r="92" spans="2:6" x14ac:dyDescent="0.25">
      <c r="B92" s="169" t="s">
        <v>203</v>
      </c>
      <c r="C92" s="174" t="s">
        <v>31</v>
      </c>
      <c r="D92" s="175">
        <v>89.320412695411434</v>
      </c>
      <c r="E92" s="176">
        <v>55.998136151524584</v>
      </c>
      <c r="F92" s="63"/>
    </row>
    <row r="93" spans="2:6" x14ac:dyDescent="0.25">
      <c r="B93" s="169" t="s">
        <v>187</v>
      </c>
      <c r="C93" s="174" t="s">
        <v>30</v>
      </c>
      <c r="D93" s="175">
        <v>111.31033424344231</v>
      </c>
      <c r="E93" s="176">
        <v>92.098995071544621</v>
      </c>
      <c r="F93" s="63"/>
    </row>
    <row r="94" spans="2:6" x14ac:dyDescent="0.25">
      <c r="B94" s="169" t="s">
        <v>215</v>
      </c>
      <c r="C94" s="174" t="s">
        <v>29</v>
      </c>
      <c r="D94" s="175">
        <v>72.817890490221757</v>
      </c>
      <c r="E94" s="176">
        <v>51.971984583380589</v>
      </c>
      <c r="F94" s="63"/>
    </row>
    <row r="95" spans="2:6" x14ac:dyDescent="0.25">
      <c r="B95" s="169" t="s">
        <v>198</v>
      </c>
      <c r="C95" s="174" t="s">
        <v>28</v>
      </c>
      <c r="D95" s="175">
        <v>95.892517998635412</v>
      </c>
      <c r="E95" s="176">
        <v>49.301980803268883</v>
      </c>
      <c r="F95" s="63"/>
    </row>
    <row r="96" spans="2:6" x14ac:dyDescent="0.25">
      <c r="B96" s="169" t="s">
        <v>212</v>
      </c>
      <c r="C96" s="174" t="s">
        <v>27</v>
      </c>
      <c r="D96" s="175">
        <v>78.16786306928455</v>
      </c>
      <c r="E96" s="176">
        <v>45.228361561793193</v>
      </c>
      <c r="F96" s="63"/>
    </row>
    <row r="97" spans="2:7" x14ac:dyDescent="0.25">
      <c r="B97" s="169" t="s">
        <v>174</v>
      </c>
      <c r="C97" s="174" t="s">
        <v>26</v>
      </c>
      <c r="D97" s="175">
        <v>131.47579717369086</v>
      </c>
      <c r="E97" s="176">
        <v>63.902715588272471</v>
      </c>
      <c r="F97" s="63"/>
    </row>
    <row r="98" spans="2:7" x14ac:dyDescent="0.25">
      <c r="B98" s="169" t="s">
        <v>228</v>
      </c>
      <c r="C98" s="174" t="s">
        <v>25</v>
      </c>
      <c r="D98" s="175">
        <v>50.565159111084427</v>
      </c>
      <c r="E98" s="176">
        <v>37.974434489074788</v>
      </c>
      <c r="F98" s="63"/>
    </row>
    <row r="99" spans="2:7" x14ac:dyDescent="0.25">
      <c r="B99" s="169" t="s">
        <v>188</v>
      </c>
      <c r="C99" s="174" t="s">
        <v>24</v>
      </c>
      <c r="D99" s="175">
        <v>113.07563978023298</v>
      </c>
      <c r="E99" s="176">
        <v>52.017867009326743</v>
      </c>
      <c r="F99" s="63"/>
    </row>
    <row r="100" spans="2:7" x14ac:dyDescent="0.25">
      <c r="B100" s="169" t="s">
        <v>214</v>
      </c>
      <c r="C100" s="174" t="s">
        <v>286</v>
      </c>
      <c r="D100" s="175">
        <v>75.105316759216592</v>
      </c>
      <c r="E100" s="176">
        <v>50.763806727656757</v>
      </c>
      <c r="F100" s="63"/>
    </row>
    <row r="101" spans="2:7" x14ac:dyDescent="0.25">
      <c r="B101" s="169" t="s">
        <v>175</v>
      </c>
      <c r="C101" s="174" t="s">
        <v>233</v>
      </c>
      <c r="D101" s="175">
        <v>128.23808253067662</v>
      </c>
      <c r="E101" s="176">
        <v>63.980405501957328</v>
      </c>
      <c r="F101" s="63"/>
    </row>
    <row r="102" spans="2:7" x14ac:dyDescent="0.25">
      <c r="B102" s="169" t="s">
        <v>180</v>
      </c>
      <c r="C102" s="174" t="s">
        <v>232</v>
      </c>
      <c r="D102" s="175">
        <v>119.19250300581737</v>
      </c>
      <c r="E102" s="176">
        <v>59.352448653567855</v>
      </c>
      <c r="F102" s="63"/>
    </row>
    <row r="103" spans="2:7" x14ac:dyDescent="0.25">
      <c r="B103" s="169" t="s">
        <v>231</v>
      </c>
      <c r="C103" s="174" t="s">
        <v>23</v>
      </c>
      <c r="D103" s="175">
        <v>19.139304853790371</v>
      </c>
      <c r="E103" s="176">
        <v>7.2820498011037511</v>
      </c>
      <c r="F103" s="63"/>
    </row>
    <row r="104" spans="2:7" x14ac:dyDescent="0.25">
      <c r="B104" s="169" t="s">
        <v>150</v>
      </c>
      <c r="C104" s="174" t="s">
        <v>22</v>
      </c>
      <c r="D104" s="175">
        <v>189.97541686251196</v>
      </c>
      <c r="E104" s="176">
        <v>77.404428191029638</v>
      </c>
      <c r="F104" s="63"/>
    </row>
    <row r="106" spans="2:7" x14ac:dyDescent="0.25">
      <c r="D106" s="43"/>
      <c r="E106" s="44">
        <v>74.724800719062102</v>
      </c>
      <c r="F106" s="63"/>
    </row>
    <row r="108" spans="2:7" ht="36.75" customHeight="1" x14ac:dyDescent="0.25">
      <c r="B108" s="211" t="s">
        <v>287</v>
      </c>
      <c r="C108" s="212"/>
      <c r="D108" s="212"/>
      <c r="E108" s="212"/>
      <c r="F108" s="212"/>
      <c r="G108" s="212"/>
    </row>
    <row r="109" spans="2:7" ht="24.75" customHeight="1" x14ac:dyDescent="0.25">
      <c r="B109" s="210" t="s">
        <v>288</v>
      </c>
      <c r="C109" s="212"/>
      <c r="D109" s="212"/>
      <c r="E109" s="212"/>
      <c r="F109" s="212"/>
      <c r="G109" s="212"/>
    </row>
    <row r="110" spans="2:7" ht="18.75" customHeight="1" x14ac:dyDescent="0.25">
      <c r="B110" s="4" t="s">
        <v>280</v>
      </c>
      <c r="C110" s="59"/>
      <c r="D110" s="60"/>
      <c r="E110" s="60"/>
      <c r="F110" s="59"/>
      <c r="G110" s="59"/>
    </row>
    <row r="111" spans="2:7" x14ac:dyDescent="0.25">
      <c r="B111" s="59"/>
      <c r="C111" s="59"/>
      <c r="D111" s="60"/>
      <c r="E111" s="60"/>
      <c r="F111" s="59"/>
      <c r="G111" s="59"/>
    </row>
  </sheetData>
  <sortState ref="B4:E103">
    <sortCondition ref="B4:B103"/>
  </sortState>
  <mergeCells count="2">
    <mergeCell ref="B108:G108"/>
    <mergeCell ref="B109:G10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7"/>
  <sheetViews>
    <sheetView workbookViewId="0">
      <selection activeCell="B5" sqref="B5"/>
    </sheetView>
  </sheetViews>
  <sheetFormatPr baseColWidth="10" defaultRowHeight="12.75" x14ac:dyDescent="0.25"/>
  <cols>
    <col min="1" max="1" width="4.85546875" style="1" customWidth="1"/>
    <col min="2" max="2" width="68.85546875" style="1" customWidth="1"/>
    <col min="3" max="3" width="8.7109375" style="1" customWidth="1"/>
    <col min="4" max="7" width="11.42578125" style="1"/>
    <col min="8" max="8" width="11.85546875" style="1" bestFit="1" customWidth="1"/>
    <col min="9" max="13" width="11.42578125" style="1"/>
    <col min="14" max="14" width="11.42578125" style="33"/>
    <col min="15" max="16384" width="11.42578125" style="1"/>
  </cols>
  <sheetData>
    <row r="1" spans="2:25" x14ac:dyDescent="0.25">
      <c r="M1" s="36"/>
      <c r="N1" s="36"/>
    </row>
    <row r="2" spans="2:25" x14ac:dyDescent="0.25">
      <c r="B2" s="29" t="s">
        <v>269</v>
      </c>
      <c r="M2" s="36"/>
      <c r="N2" s="36"/>
    </row>
    <row r="3" spans="2:25" x14ac:dyDescent="0.25">
      <c r="H3" s="38"/>
      <c r="M3" s="164" t="s">
        <v>129</v>
      </c>
      <c r="N3" s="36"/>
    </row>
    <row r="4" spans="2:25" ht="15" x14ac:dyDescent="0.25">
      <c r="D4" s="214" t="s">
        <v>13</v>
      </c>
      <c r="E4" s="214"/>
      <c r="F4" s="214"/>
      <c r="G4" s="214"/>
      <c r="H4" s="62"/>
      <c r="I4" s="215" t="s">
        <v>136</v>
      </c>
      <c r="J4" s="215"/>
      <c r="K4" s="215"/>
      <c r="L4" s="215"/>
      <c r="M4" s="82"/>
      <c r="Q4" s="39"/>
      <c r="R4" s="40"/>
      <c r="S4" s="40"/>
      <c r="T4" s="40"/>
      <c r="U4" s="40"/>
      <c r="V4" s="40"/>
    </row>
    <row r="5" spans="2:25" ht="15" x14ac:dyDescent="0.25">
      <c r="B5" s="15" t="s">
        <v>317</v>
      </c>
      <c r="C5" s="15" t="s">
        <v>138</v>
      </c>
      <c r="D5" s="15" t="s">
        <v>14</v>
      </c>
      <c r="E5" s="15" t="s">
        <v>15</v>
      </c>
      <c r="F5" s="15" t="s">
        <v>16</v>
      </c>
      <c r="G5" s="15" t="s">
        <v>17</v>
      </c>
      <c r="H5" s="46" t="s">
        <v>142</v>
      </c>
      <c r="I5" s="46" t="s">
        <v>14</v>
      </c>
      <c r="J5" s="46" t="s">
        <v>15</v>
      </c>
      <c r="K5" s="46" t="s">
        <v>16</v>
      </c>
      <c r="L5" s="46" t="s">
        <v>17</v>
      </c>
      <c r="M5" s="47" t="s">
        <v>142</v>
      </c>
      <c r="Q5" s="39"/>
      <c r="R5" s="40"/>
      <c r="S5" s="40"/>
      <c r="T5" s="40"/>
      <c r="U5" s="40"/>
      <c r="V5" s="40"/>
    </row>
    <row r="6" spans="2:25" ht="15" x14ac:dyDescent="0.25">
      <c r="B6" s="216" t="s">
        <v>133</v>
      </c>
      <c r="C6" s="15" t="s">
        <v>18</v>
      </c>
      <c r="D6" s="115">
        <v>3.7863907649929198E-6</v>
      </c>
      <c r="E6" s="116">
        <v>7.8494989403176397E-5</v>
      </c>
      <c r="F6" s="116">
        <v>4.6599920922660999E-2</v>
      </c>
      <c r="G6" s="117">
        <v>2.4582123236081499E-2</v>
      </c>
      <c r="H6" s="118">
        <v>2.32538914519759E-2</v>
      </c>
      <c r="I6" s="119">
        <v>1.1289867344058699E-3</v>
      </c>
      <c r="J6" s="120">
        <v>1.2450199203187301E-3</v>
      </c>
      <c r="K6" s="120">
        <v>0.40667997556211399</v>
      </c>
      <c r="L6" s="121">
        <v>0.53028235222758002</v>
      </c>
      <c r="M6" s="122">
        <v>0.37386657700006132</v>
      </c>
      <c r="N6" s="39"/>
      <c r="O6" s="39"/>
      <c r="P6" s="81"/>
      <c r="Q6" s="81"/>
      <c r="R6" s="81"/>
      <c r="S6" s="81"/>
      <c r="T6" s="81"/>
      <c r="U6" s="81"/>
      <c r="V6" s="81"/>
      <c r="W6" s="81"/>
      <c r="X6" s="81"/>
      <c r="Y6" s="81"/>
    </row>
    <row r="7" spans="2:25" ht="13.5" customHeight="1" x14ac:dyDescent="0.25">
      <c r="B7" s="216"/>
      <c r="C7" s="15" t="s">
        <v>19</v>
      </c>
      <c r="D7" s="123">
        <v>5.4376787636893601E-6</v>
      </c>
      <c r="E7" s="124">
        <v>1.32368329117933E-4</v>
      </c>
      <c r="F7" s="124">
        <v>5.41842105139397E-2</v>
      </c>
      <c r="G7" s="125">
        <v>3.3905477321695798E-2</v>
      </c>
      <c r="H7" s="126">
        <v>2.9237983166659699E-2</v>
      </c>
      <c r="I7" s="127">
        <v>1.14307487140408E-3</v>
      </c>
      <c r="J7" s="128">
        <v>1.1469471605798599E-3</v>
      </c>
      <c r="K7" s="128">
        <v>0.34784945262636702</v>
      </c>
      <c r="L7" s="129">
        <v>0.59345980443819901</v>
      </c>
      <c r="M7" s="130">
        <v>0.33601596244422599</v>
      </c>
      <c r="N7" s="39"/>
      <c r="O7" s="39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2:25" x14ac:dyDescent="0.25">
      <c r="B8" s="217" t="s">
        <v>131</v>
      </c>
      <c r="C8" s="16" t="s">
        <v>18</v>
      </c>
      <c r="D8" s="131">
        <v>6.1055551085510901E-4</v>
      </c>
      <c r="E8" s="132">
        <v>5.28995176918984E-2</v>
      </c>
      <c r="F8" s="132">
        <v>4.49942170998337E-2</v>
      </c>
      <c r="G8" s="133">
        <v>5.58738937780938E-3</v>
      </c>
      <c r="H8" s="134">
        <v>2.38055738005148E-2</v>
      </c>
      <c r="I8" s="135">
        <v>0.18204911092294701</v>
      </c>
      <c r="J8" s="136">
        <v>0.83904659141212901</v>
      </c>
      <c r="K8" s="137">
        <v>0.39266691334016002</v>
      </c>
      <c r="L8" s="136">
        <v>0.120530433991448</v>
      </c>
      <c r="M8" s="119">
        <v>0.38273630066182102</v>
      </c>
      <c r="N8" s="32"/>
    </row>
    <row r="9" spans="2:25" ht="12.75" customHeight="1" x14ac:dyDescent="0.25">
      <c r="B9" s="218"/>
      <c r="C9" s="17" t="s">
        <v>19</v>
      </c>
      <c r="D9" s="131">
        <v>1.54430076888778E-3</v>
      </c>
      <c r="E9" s="132">
        <v>9.5318601352670299E-2</v>
      </c>
      <c r="F9" s="132">
        <v>7.0784103569562495E-2</v>
      </c>
      <c r="G9" s="133">
        <v>7.4299215327227998E-3</v>
      </c>
      <c r="H9" s="134">
        <v>3.8879023806019597E-2</v>
      </c>
      <c r="I9" s="135">
        <v>0.32463326347875798</v>
      </c>
      <c r="J9" s="136">
        <v>0.82591810216540695</v>
      </c>
      <c r="K9" s="137">
        <v>0.45441672855943799</v>
      </c>
      <c r="L9" s="136">
        <v>0.130048597693073</v>
      </c>
      <c r="M9" s="127">
        <v>0.44681510788913098</v>
      </c>
      <c r="N9" s="32"/>
    </row>
    <row r="10" spans="2:25" x14ac:dyDescent="0.25">
      <c r="B10" s="216" t="s">
        <v>8</v>
      </c>
      <c r="C10" s="15" t="s">
        <v>18</v>
      </c>
      <c r="D10" s="115">
        <v>0</v>
      </c>
      <c r="E10" s="116">
        <v>3.3142328859118901E-5</v>
      </c>
      <c r="F10" s="138">
        <v>7.6010873627115798E-3</v>
      </c>
      <c r="G10" s="139">
        <v>6.3360299624941599E-3</v>
      </c>
      <c r="H10" s="140">
        <v>4.7315522735982699E-3</v>
      </c>
      <c r="I10" s="119">
        <v>0</v>
      </c>
      <c r="J10" s="120">
        <v>5.2567507746790598E-4</v>
      </c>
      <c r="K10" s="141">
        <v>6.6335091599046603E-2</v>
      </c>
      <c r="L10" s="141">
        <v>0.13668001091802401</v>
      </c>
      <c r="M10" s="142">
        <v>7.6071966538603999E-2</v>
      </c>
      <c r="N10" s="34"/>
    </row>
    <row r="11" spans="2:25" ht="13.5" customHeight="1" x14ac:dyDescent="0.25">
      <c r="B11" s="216"/>
      <c r="C11" s="15" t="s">
        <v>19</v>
      </c>
      <c r="D11" s="123">
        <v>0</v>
      </c>
      <c r="E11" s="124">
        <v>3.1835420927097698E-5</v>
      </c>
      <c r="F11" s="143">
        <v>3.9584468892307403E-3</v>
      </c>
      <c r="G11" s="144">
        <v>3.4655795362211598E-3</v>
      </c>
      <c r="H11" s="145">
        <v>2.5381809734500698E-3</v>
      </c>
      <c r="I11" s="127">
        <v>0</v>
      </c>
      <c r="J11" s="128">
        <v>2.7584805127870099E-4</v>
      </c>
      <c r="K11" s="146">
        <v>2.5412266241569E-2</v>
      </c>
      <c r="L11" s="146">
        <v>6.0659289185549498E-2</v>
      </c>
      <c r="M11" s="147">
        <v>2.9169909490336599E-2</v>
      </c>
      <c r="N11" s="34"/>
    </row>
    <row r="12" spans="2:25" x14ac:dyDescent="0.25">
      <c r="B12" s="217" t="s">
        <v>126</v>
      </c>
      <c r="C12" s="16" t="s">
        <v>18</v>
      </c>
      <c r="D12" s="148">
        <v>2.3627078373555802E-3</v>
      </c>
      <c r="E12" s="149">
        <v>5.2260219611537E-3</v>
      </c>
      <c r="F12" s="149">
        <v>5.2174281722387299E-3</v>
      </c>
      <c r="G12" s="133">
        <v>2.6582012873103298E-3</v>
      </c>
      <c r="H12" s="134">
        <v>3.7637058583465102E-3</v>
      </c>
      <c r="I12" s="135">
        <v>0.70448772226926304</v>
      </c>
      <c r="J12" s="136">
        <v>8.2890659583886694E-2</v>
      </c>
      <c r="K12" s="136">
        <v>4.5532771720891797E-2</v>
      </c>
      <c r="L12" s="136">
        <v>5.73423710308434E-2</v>
      </c>
      <c r="M12" s="119">
        <v>6.05113268461362E-2</v>
      </c>
      <c r="N12" s="32"/>
    </row>
    <row r="13" spans="2:25" ht="12" customHeight="1" x14ac:dyDescent="0.25">
      <c r="B13" s="218"/>
      <c r="C13" s="17" t="s">
        <v>19</v>
      </c>
      <c r="D13" s="150">
        <v>2.7768412886573601E-3</v>
      </c>
      <c r="E13" s="151">
        <v>1.07042413996191E-2</v>
      </c>
      <c r="F13" s="151">
        <v>1.0416024914183499E-2</v>
      </c>
      <c r="G13" s="152">
        <v>4.1218987495479902E-3</v>
      </c>
      <c r="H13" s="134">
        <v>6.78705410338808E-3</v>
      </c>
      <c r="I13" s="135">
        <v>0.58373023433034898</v>
      </c>
      <c r="J13" s="136">
        <v>9.2750277662841094E-2</v>
      </c>
      <c r="K13" s="136">
        <v>6.6868346527060696E-2</v>
      </c>
      <c r="L13" s="136">
        <v>7.2147081210843705E-2</v>
      </c>
      <c r="M13" s="127">
        <v>7.7999857367437003E-2</v>
      </c>
      <c r="N13" s="32"/>
      <c r="O13" s="48"/>
      <c r="P13" s="48"/>
      <c r="Q13" s="48"/>
      <c r="R13" s="48"/>
      <c r="S13" s="48"/>
      <c r="T13" s="48"/>
      <c r="U13" s="48"/>
      <c r="V13" s="48"/>
      <c r="W13" s="48"/>
    </row>
    <row r="14" spans="2:25" x14ac:dyDescent="0.25">
      <c r="B14" s="216" t="s">
        <v>20</v>
      </c>
      <c r="C14" s="15" t="s">
        <v>18</v>
      </c>
      <c r="D14" s="115">
        <v>1.13591722949788E-5</v>
      </c>
      <c r="E14" s="116">
        <v>5.6690825680071901E-4</v>
      </c>
      <c r="F14" s="138">
        <v>2.8525030147003002E-3</v>
      </c>
      <c r="G14" s="153">
        <v>1.5696849066677201E-3</v>
      </c>
      <c r="H14" s="118">
        <v>1.5422800081848001E-3</v>
      </c>
      <c r="I14" s="119">
        <v>3.3869602032176099E-3</v>
      </c>
      <c r="J14" s="120">
        <v>8.9918105356352404E-3</v>
      </c>
      <c r="K14" s="120">
        <v>2.4893944739400899E-2</v>
      </c>
      <c r="L14" s="120">
        <v>3.38610378188215E-2</v>
      </c>
      <c r="M14" s="119">
        <v>2.47961485769592E-2</v>
      </c>
      <c r="N14" s="32"/>
      <c r="O14" s="48"/>
      <c r="P14" s="48"/>
      <c r="Q14" s="48"/>
      <c r="R14" s="48"/>
      <c r="S14" s="48"/>
      <c r="T14" s="48"/>
      <c r="U14" s="48"/>
      <c r="V14" s="48"/>
      <c r="W14" s="48"/>
    </row>
    <row r="15" spans="2:25" x14ac:dyDescent="0.25">
      <c r="B15" s="216"/>
      <c r="C15" s="15" t="s">
        <v>19</v>
      </c>
      <c r="D15" s="123">
        <v>1.5406756497119801E-5</v>
      </c>
      <c r="E15" s="124">
        <v>1.2298525768678801E-3</v>
      </c>
      <c r="F15" s="143">
        <v>5.7667192296242502E-3</v>
      </c>
      <c r="G15" s="154">
        <v>2.67210900920218E-3</v>
      </c>
      <c r="H15" s="126">
        <v>2.9320947891542598E-3</v>
      </c>
      <c r="I15" s="127">
        <v>3.2387121356448798E-3</v>
      </c>
      <c r="J15" s="128">
        <v>1.06564457704509E-2</v>
      </c>
      <c r="K15" s="128">
        <v>3.7020934852574398E-2</v>
      </c>
      <c r="L15" s="128">
        <v>4.6770888225305902E-2</v>
      </c>
      <c r="M15" s="127">
        <v>3.3696943012089697E-2</v>
      </c>
      <c r="N15" s="32"/>
      <c r="O15" s="49"/>
      <c r="P15" s="49"/>
      <c r="Q15" s="49"/>
      <c r="R15" s="49"/>
      <c r="S15" s="49"/>
      <c r="T15" s="49"/>
      <c r="U15" s="49"/>
      <c r="V15" s="48"/>
      <c r="W15" s="48"/>
    </row>
    <row r="16" spans="2:25" ht="15" x14ac:dyDescent="0.25">
      <c r="B16" s="217" t="s">
        <v>137</v>
      </c>
      <c r="C16" s="16" t="s">
        <v>18</v>
      </c>
      <c r="D16" s="150">
        <v>9.4659769124823101E-7</v>
      </c>
      <c r="E16" s="151">
        <v>1.1922516723793599E-3</v>
      </c>
      <c r="F16" s="151">
        <v>4.2235384249805497E-3</v>
      </c>
      <c r="G16" s="133">
        <v>3.9484640039196403E-3</v>
      </c>
      <c r="H16" s="134">
        <v>2.9914353576382599E-3</v>
      </c>
      <c r="I16" s="155">
        <v>2.8224668360146802E-4</v>
      </c>
      <c r="J16" s="156">
        <v>1.8910469234174401E-2</v>
      </c>
      <c r="K16" s="120">
        <v>3.68590433084078E-2</v>
      </c>
      <c r="L16" s="120">
        <v>8.5175749855942701E-2</v>
      </c>
      <c r="M16" s="119">
        <v>4.8095076894415299E-2</v>
      </c>
      <c r="N16" s="32"/>
      <c r="O16" s="50"/>
      <c r="P16" s="49"/>
      <c r="Q16" s="49"/>
      <c r="R16" s="49"/>
      <c r="S16" s="49"/>
      <c r="T16" s="49"/>
      <c r="U16" s="49"/>
      <c r="V16" s="48"/>
      <c r="W16" s="48"/>
    </row>
    <row r="17" spans="2:23" ht="15" customHeight="1" x14ac:dyDescent="0.25">
      <c r="B17" s="218"/>
      <c r="C17" s="17" t="s">
        <v>19</v>
      </c>
      <c r="D17" s="150">
        <v>3.6251191757928999E-6</v>
      </c>
      <c r="E17" s="151">
        <v>1.4912381381640501E-3</v>
      </c>
      <c r="F17" s="149">
        <v>4.3069331842194502E-3</v>
      </c>
      <c r="G17" s="133">
        <v>2.6239387917103099E-3</v>
      </c>
      <c r="H17" s="134">
        <v>2.53426881569137E-3</v>
      </c>
      <c r="I17" s="155">
        <v>7.6204991426938502E-4</v>
      </c>
      <c r="J17" s="156">
        <v>1.29213034546339E-2</v>
      </c>
      <c r="K17" s="156">
        <v>2.7649463495341399E-2</v>
      </c>
      <c r="L17" s="156">
        <v>4.5927747526201802E-2</v>
      </c>
      <c r="M17" s="127">
        <v>2.91249492259083E-2</v>
      </c>
      <c r="N17" s="32"/>
      <c r="O17" s="50"/>
      <c r="P17" s="49"/>
      <c r="Q17" s="49"/>
      <c r="R17" s="49"/>
      <c r="S17" s="49"/>
      <c r="T17" s="49"/>
      <c r="U17" s="49"/>
      <c r="V17" s="48"/>
      <c r="W17" s="48"/>
    </row>
    <row r="18" spans="2:23" ht="15" x14ac:dyDescent="0.25">
      <c r="B18" s="216" t="s">
        <v>5</v>
      </c>
      <c r="C18" s="15" t="s">
        <v>18</v>
      </c>
      <c r="D18" s="115">
        <v>2.6504735354950501E-5</v>
      </c>
      <c r="E18" s="116">
        <v>1.8533539164638901E-3</v>
      </c>
      <c r="F18" s="116">
        <v>1.0205117940597301E-3</v>
      </c>
      <c r="G18" s="157">
        <v>3.5920689086753397E-4</v>
      </c>
      <c r="H18" s="118">
        <v>7.4118184377215104E-4</v>
      </c>
      <c r="I18" s="158">
        <v>7.9029071408410895E-3</v>
      </c>
      <c r="J18" s="159">
        <v>2.93963036741921E-2</v>
      </c>
      <c r="K18" s="159">
        <v>8.9060604235326503E-3</v>
      </c>
      <c r="L18" s="159">
        <v>7.7487641403572597E-3</v>
      </c>
      <c r="M18" s="119">
        <v>1.19164192125848E-2</v>
      </c>
      <c r="N18" s="32"/>
      <c r="O18" s="50"/>
      <c r="P18" s="49"/>
      <c r="Q18" s="51"/>
      <c r="R18" s="51"/>
      <c r="S18" s="51"/>
      <c r="T18" s="51"/>
      <c r="U18" s="51"/>
      <c r="V18" s="48"/>
      <c r="W18" s="48"/>
    </row>
    <row r="19" spans="2:23" ht="15" x14ac:dyDescent="0.25">
      <c r="B19" s="216"/>
      <c r="C19" s="15" t="s">
        <v>19</v>
      </c>
      <c r="D19" s="123">
        <v>5.6189347224789997E-5</v>
      </c>
      <c r="E19" s="124">
        <v>4.7191822653247801E-3</v>
      </c>
      <c r="F19" s="124">
        <v>3.3320180836639902E-3</v>
      </c>
      <c r="G19" s="152">
        <v>1.1958925523157E-3</v>
      </c>
      <c r="H19" s="126">
        <v>2.20632207391847E-3</v>
      </c>
      <c r="I19" s="160">
        <v>1.18117736711755E-2</v>
      </c>
      <c r="J19" s="161">
        <v>4.0890844022445298E-2</v>
      </c>
      <c r="K19" s="161">
        <v>2.1390745672034701E-2</v>
      </c>
      <c r="L19" s="161">
        <v>2.0932138884009601E-2</v>
      </c>
      <c r="M19" s="127">
        <v>2.5356038783654299E-2</v>
      </c>
      <c r="N19" s="32"/>
      <c r="O19" s="50"/>
      <c r="P19" s="49"/>
      <c r="Q19" s="51"/>
      <c r="R19" s="51"/>
      <c r="S19" s="51"/>
      <c r="T19" s="51"/>
      <c r="U19" s="51"/>
      <c r="V19" s="48"/>
      <c r="W19" s="48"/>
    </row>
    <row r="20" spans="2:23" ht="15" x14ac:dyDescent="0.25">
      <c r="B20" s="217" t="s">
        <v>139</v>
      </c>
      <c r="C20" s="16" t="s">
        <v>18</v>
      </c>
      <c r="D20" s="150">
        <v>3.3793537577561899E-4</v>
      </c>
      <c r="E20" s="151">
        <v>1.1974846716729E-3</v>
      </c>
      <c r="F20" s="151">
        <v>2.0770126513882398E-3</v>
      </c>
      <c r="G20" s="133">
        <v>1.31556887721838E-3</v>
      </c>
      <c r="H20" s="134">
        <v>1.3687487776505301E-3</v>
      </c>
      <c r="I20" s="135">
        <v>0.10076206604572401</v>
      </c>
      <c r="J20" s="136">
        <v>1.8993470562195702E-2</v>
      </c>
      <c r="K20" s="136">
        <v>1.8126199306445899E-2</v>
      </c>
      <c r="L20" s="136">
        <v>2.8379280016983598E-2</v>
      </c>
      <c r="M20" s="135">
        <v>2.2006184269417899E-2</v>
      </c>
      <c r="N20" s="32"/>
      <c r="O20" s="50"/>
      <c r="P20" s="49"/>
      <c r="Q20" s="51"/>
      <c r="R20" s="51"/>
      <c r="S20" s="51"/>
      <c r="T20" s="51"/>
      <c r="U20" s="51"/>
      <c r="V20" s="48"/>
      <c r="W20" s="48"/>
    </row>
    <row r="21" spans="2:23" ht="15" x14ac:dyDescent="0.25">
      <c r="B21" s="216"/>
      <c r="C21" s="15" t="s">
        <v>19</v>
      </c>
      <c r="D21" s="150">
        <v>3.55261679227705E-4</v>
      </c>
      <c r="E21" s="151">
        <v>1.7819457976825501E-3</v>
      </c>
      <c r="F21" s="151">
        <v>3.0206848484648999E-3</v>
      </c>
      <c r="G21" s="133">
        <v>1.7170675443458701E-3</v>
      </c>
      <c r="H21" s="134">
        <v>1.8987455328891699E-3</v>
      </c>
      <c r="I21" s="127">
        <v>7.4680891598399704E-2</v>
      </c>
      <c r="J21" s="128">
        <v>1.54402317123631E-2</v>
      </c>
      <c r="K21" s="128">
        <v>1.9392062025614599E-2</v>
      </c>
      <c r="L21" s="128">
        <v>3.0054452836817101E-2</v>
      </c>
      <c r="M21" s="135">
        <v>2.1821231787217E-2</v>
      </c>
      <c r="N21" s="32"/>
      <c r="O21" s="50"/>
      <c r="P21" s="49"/>
      <c r="Q21" s="51"/>
      <c r="R21" s="51"/>
      <c r="S21" s="51"/>
      <c r="T21" s="51"/>
      <c r="U21" s="51"/>
      <c r="V21" s="48"/>
      <c r="W21" s="48"/>
    </row>
    <row r="22" spans="2:23" ht="15" x14ac:dyDescent="0.25">
      <c r="B22" s="217" t="s">
        <v>21</v>
      </c>
      <c r="C22" s="18" t="s">
        <v>18</v>
      </c>
      <c r="D22" s="115">
        <f>D20+D18+D16+D14+D12+D10+D8+D6</f>
        <v>3.3537956200924788E-3</v>
      </c>
      <c r="E22" s="138">
        <f t="shared" ref="E22:H22" si="0">E20+E18+E16+E14+E12+E10+E8+E6</f>
        <v>6.3047175488631271E-2</v>
      </c>
      <c r="F22" s="138">
        <f t="shared" si="0"/>
        <v>0.11458621944257383</v>
      </c>
      <c r="G22" s="157">
        <f t="shared" si="0"/>
        <v>4.635666854236864E-2</v>
      </c>
      <c r="H22" s="118">
        <f t="shared" si="0"/>
        <v>6.2198369371681217E-2</v>
      </c>
      <c r="I22" s="162">
        <f>I20+I18+I16+I14+I12+I10+I8+I6</f>
        <v>1.0000000000000002</v>
      </c>
      <c r="J22" s="118">
        <f t="shared" ref="J22:M22" si="1">J20+J18+J16+J14+J12+J10+J8+J6</f>
        <v>0.99999999999999989</v>
      </c>
      <c r="K22" s="118">
        <f t="shared" si="1"/>
        <v>0.99999999999999967</v>
      </c>
      <c r="L22" s="118">
        <f t="shared" si="1"/>
        <v>1.0000000000000004</v>
      </c>
      <c r="M22" s="162">
        <f t="shared" si="1"/>
        <v>0.99999999999999978</v>
      </c>
      <c r="O22" s="50"/>
      <c r="P22" s="50"/>
      <c r="Q22" s="50"/>
      <c r="R22" s="50"/>
      <c r="S22" s="50"/>
      <c r="T22" s="50"/>
      <c r="U22" s="50"/>
      <c r="V22" s="48"/>
      <c r="W22" s="48"/>
    </row>
    <row r="23" spans="2:23" x14ac:dyDescent="0.25">
      <c r="B23" s="216"/>
      <c r="C23" s="19" t="s">
        <v>19</v>
      </c>
      <c r="D23" s="123">
        <f>D21+D19+D17+D15+D13+D11+D9+D7</f>
        <v>4.7570626384342363E-3</v>
      </c>
      <c r="E23" s="143">
        <f>E21+E19+E17+E15+E13+E11+E9+E7</f>
        <v>0.11540926528037369</v>
      </c>
      <c r="F23" s="143">
        <f>F21+F19+F17+F15+F13+F11+F9+F7</f>
        <v>0.15576914123288904</v>
      </c>
      <c r="G23" s="152">
        <f>G21+G19+G17+G15+G13+G11+G9+G7</f>
        <v>5.7131885037761808E-2</v>
      </c>
      <c r="H23" s="126">
        <v>8.7061744738885227E-2</v>
      </c>
      <c r="I23" s="163">
        <f>I21+I19+I17+I15+I13+I11+I9+I7</f>
        <v>1.0000000000000004</v>
      </c>
      <c r="J23" s="126">
        <f t="shared" ref="J23:M23" si="2">J21+J19+J17+J15+J13+J11+J9+J7</f>
        <v>0.99999999999999978</v>
      </c>
      <c r="K23" s="126">
        <f t="shared" si="2"/>
        <v>0.99999999999999978</v>
      </c>
      <c r="L23" s="126">
        <f t="shared" si="2"/>
        <v>0.99999999999999956</v>
      </c>
      <c r="M23" s="163">
        <f t="shared" si="2"/>
        <v>1</v>
      </c>
      <c r="O23" s="48"/>
      <c r="P23" s="48"/>
      <c r="Q23" s="48"/>
      <c r="R23" s="48"/>
      <c r="S23" s="48"/>
      <c r="T23" s="48"/>
      <c r="U23" s="48"/>
      <c r="V23" s="48"/>
      <c r="W23" s="48"/>
    </row>
    <row r="24" spans="2:23" x14ac:dyDescent="0.25">
      <c r="D24" s="38"/>
      <c r="F24" s="38"/>
      <c r="G24" s="64"/>
      <c r="I24" s="41"/>
      <c r="O24" s="48"/>
      <c r="P24" s="48"/>
      <c r="Q24" s="48"/>
      <c r="R24" s="48"/>
      <c r="S24" s="48"/>
      <c r="T24" s="48"/>
      <c r="U24" s="48"/>
      <c r="V24" s="48"/>
      <c r="W24" s="48"/>
    </row>
    <row r="25" spans="2:23" s="30" customFormat="1" ht="27.75" customHeight="1" x14ac:dyDescent="0.25">
      <c r="B25" s="213" t="s">
        <v>290</v>
      </c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N25" s="35"/>
      <c r="O25" s="52"/>
      <c r="P25" s="53"/>
      <c r="Q25" s="53"/>
      <c r="R25" s="54"/>
      <c r="S25" s="54"/>
      <c r="T25" s="54"/>
      <c r="U25" s="52"/>
      <c r="V25" s="52"/>
      <c r="W25" s="52"/>
    </row>
    <row r="26" spans="2:23" x14ac:dyDescent="0.25">
      <c r="B26" s="165" t="s">
        <v>289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O26" s="48"/>
      <c r="P26" s="55"/>
      <c r="Q26" s="55"/>
      <c r="R26" s="56"/>
      <c r="S26" s="56"/>
      <c r="T26" s="56"/>
      <c r="U26" s="48"/>
      <c r="V26" s="48"/>
      <c r="W26" s="48"/>
    </row>
    <row r="27" spans="2:23" ht="12" customHeight="1" x14ac:dyDescent="0.25">
      <c r="B27" s="4" t="s">
        <v>280</v>
      </c>
      <c r="N27" s="36"/>
      <c r="O27" s="48"/>
      <c r="P27" s="55"/>
      <c r="Q27" s="55"/>
      <c r="R27" s="56"/>
      <c r="S27" s="56"/>
      <c r="T27" s="56"/>
      <c r="U27" s="48"/>
      <c r="V27" s="48"/>
      <c r="W27" s="48"/>
    </row>
  </sheetData>
  <mergeCells count="12">
    <mergeCell ref="B25:L25"/>
    <mergeCell ref="D4:G4"/>
    <mergeCell ref="I4:L4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P22"/>
  <sheetViews>
    <sheetView workbookViewId="0">
      <selection activeCell="B5" sqref="B5"/>
    </sheetView>
  </sheetViews>
  <sheetFormatPr baseColWidth="10" defaultRowHeight="12.75" x14ac:dyDescent="0.25"/>
  <cols>
    <col min="1" max="1" width="3" style="1" customWidth="1"/>
    <col min="2" max="2" width="74.28515625" style="1" customWidth="1"/>
    <col min="3" max="4" width="11.42578125" style="10"/>
    <col min="5" max="16384" width="11.42578125" style="1"/>
  </cols>
  <sheetData>
    <row r="2" spans="1:16370" x14ac:dyDescent="0.25">
      <c r="B2" s="29" t="s">
        <v>293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</row>
    <row r="3" spans="1:16370" ht="12.75" customHeight="1" x14ac:dyDescent="0.25"/>
    <row r="4" spans="1:16370" ht="15.75" customHeight="1" thickBot="1" x14ac:dyDescent="0.3">
      <c r="D4" s="26" t="s">
        <v>129</v>
      </c>
    </row>
    <row r="5" spans="1:16370" ht="28.5" customHeight="1" thickBot="1" x14ac:dyDescent="0.3">
      <c r="B5" s="12" t="s">
        <v>316</v>
      </c>
      <c r="C5" s="13" t="s">
        <v>1</v>
      </c>
      <c r="D5" s="14" t="s">
        <v>2</v>
      </c>
    </row>
    <row r="6" spans="1:16370" ht="22.5" customHeight="1" x14ac:dyDescent="0.25">
      <c r="A6" s="30"/>
      <c r="B6" s="65" t="s">
        <v>133</v>
      </c>
      <c r="C6" s="66">
        <v>56.8</v>
      </c>
      <c r="D6" s="67">
        <v>43.2</v>
      </c>
    </row>
    <row r="7" spans="1:16370" x14ac:dyDescent="0.25">
      <c r="A7" s="30"/>
      <c r="B7" s="68" t="s">
        <v>131</v>
      </c>
      <c r="C7" s="66">
        <v>63.14</v>
      </c>
      <c r="D7" s="67">
        <v>36.86</v>
      </c>
    </row>
    <row r="8" spans="1:16370" ht="26.25" customHeight="1" x14ac:dyDescent="0.25">
      <c r="A8" s="30"/>
      <c r="B8" s="68" t="s">
        <v>8</v>
      </c>
      <c r="C8" s="66">
        <v>36</v>
      </c>
      <c r="D8" s="67">
        <v>64</v>
      </c>
    </row>
    <row r="9" spans="1:16370" ht="43.5" customHeight="1" x14ac:dyDescent="0.25">
      <c r="A9" s="30"/>
      <c r="B9" s="68" t="s">
        <v>126</v>
      </c>
      <c r="C9" s="66">
        <v>65.400000000000006</v>
      </c>
      <c r="D9" s="67">
        <v>34.6</v>
      </c>
    </row>
    <row r="10" spans="1:16370" ht="21" customHeight="1" x14ac:dyDescent="0.25">
      <c r="A10" s="30"/>
      <c r="B10" s="68" t="s">
        <v>6</v>
      </c>
      <c r="C10" s="66">
        <v>66.599999999999994</v>
      </c>
      <c r="D10" s="67">
        <v>33.4</v>
      </c>
    </row>
    <row r="11" spans="1:16370" x14ac:dyDescent="0.25">
      <c r="A11" s="30"/>
      <c r="B11" s="68" t="s">
        <v>137</v>
      </c>
      <c r="C11" s="66">
        <v>47</v>
      </c>
      <c r="D11" s="67">
        <v>53</v>
      </c>
    </row>
    <row r="12" spans="1:16370" x14ac:dyDescent="0.25">
      <c r="A12" s="30"/>
      <c r="B12" s="68" t="s">
        <v>5</v>
      </c>
      <c r="C12" s="66">
        <v>75.7</v>
      </c>
      <c r="D12" s="67">
        <v>24.299999999999997</v>
      </c>
    </row>
    <row r="13" spans="1:16370" ht="13.5" thickBot="1" x14ac:dyDescent="0.3">
      <c r="A13" s="30"/>
      <c r="B13" s="69" t="s">
        <v>12</v>
      </c>
      <c r="C13" s="66">
        <v>59.2</v>
      </c>
      <c r="D13" s="67">
        <v>40.799999999999997</v>
      </c>
    </row>
    <row r="14" spans="1:16370" ht="29.25" customHeight="1" thickBot="1" x14ac:dyDescent="0.3">
      <c r="A14" s="30"/>
      <c r="B14" s="70" t="s">
        <v>4</v>
      </c>
      <c r="C14" s="166" t="s">
        <v>291</v>
      </c>
      <c r="D14" s="167" t="s">
        <v>292</v>
      </c>
    </row>
    <row r="16" spans="1:16370" ht="12.75" customHeight="1" x14ac:dyDescent="0.25">
      <c r="B16" s="27" t="s">
        <v>277</v>
      </c>
    </row>
    <row r="17" spans="2:4" ht="27.75" customHeight="1" x14ac:dyDescent="0.25">
      <c r="B17" s="219" t="s">
        <v>276</v>
      </c>
      <c r="C17" s="219"/>
      <c r="D17" s="219"/>
    </row>
    <row r="18" spans="2:4" x14ac:dyDescent="0.25">
      <c r="B18" s="4" t="s">
        <v>280</v>
      </c>
    </row>
    <row r="20" spans="2:4" ht="12.75" customHeight="1" x14ac:dyDescent="0.25"/>
    <row r="21" spans="2:4" x14ac:dyDescent="0.25">
      <c r="C21" s="1"/>
      <c r="D21" s="1"/>
    </row>
    <row r="22" spans="2:4" x14ac:dyDescent="0.25">
      <c r="C22" s="1"/>
      <c r="D22" s="1"/>
    </row>
  </sheetData>
  <mergeCells count="1">
    <mergeCell ref="B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B4" sqref="B4"/>
    </sheetView>
  </sheetViews>
  <sheetFormatPr baseColWidth="10" defaultRowHeight="12.75" x14ac:dyDescent="0.25"/>
  <cols>
    <col min="1" max="1" width="4.140625" style="1" customWidth="1"/>
    <col min="2" max="2" width="70.28515625" style="1" customWidth="1"/>
    <col min="3" max="6" width="11.42578125" style="1"/>
    <col min="7" max="7" width="14.42578125" style="1" customWidth="1"/>
    <col min="8" max="16384" width="11.42578125" style="1"/>
  </cols>
  <sheetData>
    <row r="1" spans="2:7" ht="12.75" customHeight="1" x14ac:dyDescent="0.25"/>
    <row r="2" spans="2:7" ht="21" customHeight="1" x14ac:dyDescent="0.25">
      <c r="B2" s="29" t="s">
        <v>294</v>
      </c>
    </row>
    <row r="4" spans="2:7" x14ac:dyDescent="0.25">
      <c r="B4" s="5" t="s">
        <v>318</v>
      </c>
      <c r="C4" s="6" t="s">
        <v>270</v>
      </c>
      <c r="D4" s="6" t="s">
        <v>279</v>
      </c>
      <c r="E4" s="6" t="s">
        <v>272</v>
      </c>
      <c r="F4" s="6" t="s">
        <v>10</v>
      </c>
      <c r="G4" s="7" t="s">
        <v>3</v>
      </c>
    </row>
    <row r="5" spans="2:7" ht="26.25" customHeight="1" x14ac:dyDescent="0.25">
      <c r="B5" s="8" t="s">
        <v>133</v>
      </c>
      <c r="C5" s="71">
        <v>6</v>
      </c>
      <c r="D5" s="71">
        <v>158</v>
      </c>
      <c r="E5" s="71">
        <v>115214</v>
      </c>
      <c r="F5" s="71">
        <v>101357</v>
      </c>
      <c r="G5" s="168">
        <f>SUM(C5:F5)</f>
        <v>216735</v>
      </c>
    </row>
    <row r="6" spans="2:7" ht="25.5" customHeight="1" x14ac:dyDescent="0.25">
      <c r="B6" s="8" t="s">
        <v>131</v>
      </c>
      <c r="C6" s="71">
        <v>1704</v>
      </c>
      <c r="D6" s="71">
        <v>113776</v>
      </c>
      <c r="E6" s="71">
        <v>150511</v>
      </c>
      <c r="F6" s="71">
        <v>22211</v>
      </c>
      <c r="G6" s="71">
        <f t="shared" ref="G6:G13" si="0">SUM(C6:F6)</f>
        <v>288202</v>
      </c>
    </row>
    <row r="7" spans="2:7" ht="21.75" customHeight="1" x14ac:dyDescent="0.25">
      <c r="B7" s="8" t="s">
        <v>8</v>
      </c>
      <c r="C7" s="71">
        <v>0</v>
      </c>
      <c r="D7" s="71">
        <v>38</v>
      </c>
      <c r="E7" s="71">
        <v>8417</v>
      </c>
      <c r="F7" s="71">
        <v>10360</v>
      </c>
      <c r="G7" s="71">
        <f t="shared" si="0"/>
        <v>18815</v>
      </c>
    </row>
    <row r="8" spans="2:7" ht="27" customHeight="1" x14ac:dyDescent="0.25">
      <c r="B8" s="8" t="s">
        <v>126</v>
      </c>
      <c r="C8" s="71">
        <v>3064</v>
      </c>
      <c r="D8" s="71">
        <v>12777</v>
      </c>
      <c r="E8" s="71">
        <v>22148</v>
      </c>
      <c r="F8" s="71">
        <v>12322</v>
      </c>
      <c r="G8" s="71">
        <f t="shared" si="0"/>
        <v>50311</v>
      </c>
    </row>
    <row r="9" spans="2:7" ht="25.5" customHeight="1" x14ac:dyDescent="0.25">
      <c r="B9" s="72" t="s">
        <v>6</v>
      </c>
      <c r="C9" s="71">
        <v>17</v>
      </c>
      <c r="D9" s="71">
        <v>1468</v>
      </c>
      <c r="E9" s="71">
        <v>12262</v>
      </c>
      <c r="F9" s="71">
        <v>7988</v>
      </c>
      <c r="G9" s="71">
        <f t="shared" si="0"/>
        <v>21735</v>
      </c>
    </row>
    <row r="10" spans="2:7" ht="24.75" customHeight="1" x14ac:dyDescent="0.25">
      <c r="B10" s="8" t="s">
        <v>137</v>
      </c>
      <c r="C10" s="71">
        <v>4</v>
      </c>
      <c r="D10" s="71">
        <v>1780</v>
      </c>
      <c r="E10" s="71">
        <v>9158</v>
      </c>
      <c r="F10" s="71">
        <v>7844</v>
      </c>
      <c r="G10" s="71">
        <f t="shared" si="0"/>
        <v>18786</v>
      </c>
    </row>
    <row r="11" spans="2:7" ht="23.25" customHeight="1" x14ac:dyDescent="0.25">
      <c r="B11" s="8" t="s">
        <v>5</v>
      </c>
      <c r="C11" s="71">
        <v>62</v>
      </c>
      <c r="D11" s="71">
        <v>5633</v>
      </c>
      <c r="E11" s="71">
        <v>7085</v>
      </c>
      <c r="F11" s="71">
        <v>3575</v>
      </c>
      <c r="G11" s="71">
        <f t="shared" si="0"/>
        <v>16355</v>
      </c>
    </row>
    <row r="12" spans="2:7" ht="24" customHeight="1" x14ac:dyDescent="0.25">
      <c r="B12" s="8" t="s">
        <v>139</v>
      </c>
      <c r="C12" s="71">
        <v>392</v>
      </c>
      <c r="D12" s="71">
        <v>2127</v>
      </c>
      <c r="E12" s="71">
        <v>6423</v>
      </c>
      <c r="F12" s="71">
        <v>5133</v>
      </c>
      <c r="G12" s="71">
        <f t="shared" si="0"/>
        <v>14075</v>
      </c>
    </row>
    <row r="13" spans="2:7" ht="27" customHeight="1" x14ac:dyDescent="0.25">
      <c r="B13" s="73" t="s">
        <v>3</v>
      </c>
      <c r="C13" s="74">
        <v>5249</v>
      </c>
      <c r="D13" s="74">
        <v>137757</v>
      </c>
      <c r="E13" s="74">
        <v>331218</v>
      </c>
      <c r="F13" s="74">
        <v>170790</v>
      </c>
      <c r="G13" s="71">
        <f t="shared" si="0"/>
        <v>645014</v>
      </c>
    </row>
    <row r="14" spans="2:7" ht="12.75" customHeight="1" x14ac:dyDescent="0.25">
      <c r="B14" s="37"/>
      <c r="C14" s="37"/>
      <c r="D14" s="37"/>
      <c r="E14" s="37"/>
      <c r="F14" s="37"/>
      <c r="G14" s="37"/>
    </row>
    <row r="15" spans="2:7" ht="12.75" customHeight="1" x14ac:dyDescent="0.25">
      <c r="B15" s="37"/>
      <c r="C15" s="37"/>
      <c r="D15" s="37"/>
      <c r="E15" s="37"/>
      <c r="F15" s="37"/>
      <c r="G15" s="37"/>
    </row>
    <row r="16" spans="2:7" ht="25.5" customHeight="1" x14ac:dyDescent="0.25">
      <c r="B16" s="75" t="s">
        <v>295</v>
      </c>
      <c r="C16" s="76" t="s">
        <v>278</v>
      </c>
      <c r="D16" s="77" t="s">
        <v>279</v>
      </c>
      <c r="E16" s="77" t="s">
        <v>272</v>
      </c>
      <c r="F16" s="77" t="s">
        <v>10</v>
      </c>
      <c r="G16" s="78" t="s">
        <v>3</v>
      </c>
    </row>
    <row r="17" spans="2:7" ht="24" customHeight="1" x14ac:dyDescent="0.25">
      <c r="B17" s="8" t="s">
        <v>133</v>
      </c>
      <c r="C17" s="74">
        <v>4</v>
      </c>
      <c r="D17" s="74">
        <v>90</v>
      </c>
      <c r="E17" s="74">
        <v>94523</v>
      </c>
      <c r="F17" s="74">
        <v>69940</v>
      </c>
      <c r="G17" s="83">
        <f>SUM(C17:F17)</f>
        <v>164557</v>
      </c>
    </row>
    <row r="18" spans="2:7" ht="24.75" customHeight="1" x14ac:dyDescent="0.25">
      <c r="B18" s="8" t="s">
        <v>131</v>
      </c>
      <c r="C18" s="74">
        <v>645</v>
      </c>
      <c r="D18" s="74">
        <v>60653</v>
      </c>
      <c r="E18" s="74">
        <v>91266</v>
      </c>
      <c r="F18" s="74">
        <v>15897</v>
      </c>
      <c r="G18" s="74">
        <f t="shared" ref="G18:G25" si="1">SUM(C18:F18)</f>
        <v>168461</v>
      </c>
    </row>
    <row r="19" spans="2:7" ht="24" customHeight="1" x14ac:dyDescent="0.25">
      <c r="B19" s="8" t="s">
        <v>8</v>
      </c>
      <c r="C19" s="74">
        <v>0</v>
      </c>
      <c r="D19" s="74">
        <v>38</v>
      </c>
      <c r="E19" s="74">
        <v>15418</v>
      </c>
      <c r="F19" s="74">
        <v>18027</v>
      </c>
      <c r="G19" s="74">
        <f t="shared" si="1"/>
        <v>33483</v>
      </c>
    </row>
    <row r="20" spans="2:7" ht="28.5" customHeight="1" x14ac:dyDescent="0.25">
      <c r="B20" s="8" t="s">
        <v>126</v>
      </c>
      <c r="C20" s="79">
        <v>2496</v>
      </c>
      <c r="D20" s="74">
        <v>5992</v>
      </c>
      <c r="E20" s="74">
        <v>10583</v>
      </c>
      <c r="F20" s="74">
        <v>7563</v>
      </c>
      <c r="G20" s="74">
        <f t="shared" si="1"/>
        <v>26634</v>
      </c>
    </row>
    <row r="21" spans="2:7" ht="24.75" customHeight="1" x14ac:dyDescent="0.25">
      <c r="B21" s="72" t="s">
        <v>6</v>
      </c>
      <c r="C21" s="74">
        <v>12</v>
      </c>
      <c r="D21" s="74">
        <v>650</v>
      </c>
      <c r="E21" s="74">
        <v>5786</v>
      </c>
      <c r="F21" s="74">
        <v>4466</v>
      </c>
      <c r="G21" s="74">
        <f t="shared" si="1"/>
        <v>10914</v>
      </c>
    </row>
    <row r="22" spans="2:7" ht="27" customHeight="1" x14ac:dyDescent="0.25">
      <c r="B22" s="8" t="s">
        <v>137</v>
      </c>
      <c r="C22" s="74">
        <v>1</v>
      </c>
      <c r="D22" s="74">
        <v>1367</v>
      </c>
      <c r="E22" s="74">
        <v>8567</v>
      </c>
      <c r="F22" s="74">
        <v>11234</v>
      </c>
      <c r="G22" s="74">
        <f t="shared" si="1"/>
        <v>21169</v>
      </c>
    </row>
    <row r="23" spans="2:7" ht="27.75" customHeight="1" x14ac:dyDescent="0.25">
      <c r="B23" s="8" t="s">
        <v>5</v>
      </c>
      <c r="C23" s="74">
        <v>28</v>
      </c>
      <c r="D23" s="74">
        <v>2125</v>
      </c>
      <c r="E23" s="74">
        <v>2070</v>
      </c>
      <c r="F23" s="74">
        <v>1022</v>
      </c>
      <c r="G23" s="74">
        <f t="shared" si="1"/>
        <v>5245</v>
      </c>
    </row>
    <row r="24" spans="2:7" ht="30" customHeight="1" x14ac:dyDescent="0.25">
      <c r="B24" s="8" t="s">
        <v>139</v>
      </c>
      <c r="C24" s="74">
        <v>357</v>
      </c>
      <c r="D24" s="74">
        <v>1373</v>
      </c>
      <c r="E24" s="74">
        <v>4213</v>
      </c>
      <c r="F24" s="74">
        <v>3743</v>
      </c>
      <c r="G24" s="74">
        <f t="shared" si="1"/>
        <v>9686</v>
      </c>
    </row>
    <row r="25" spans="2:7" ht="26.25" customHeight="1" x14ac:dyDescent="0.25">
      <c r="B25" s="80" t="s">
        <v>3</v>
      </c>
      <c r="C25" s="79">
        <v>3543</v>
      </c>
      <c r="D25" s="74">
        <v>72288</v>
      </c>
      <c r="E25" s="74">
        <v>232426</v>
      </c>
      <c r="F25" s="74">
        <v>131892</v>
      </c>
      <c r="G25" s="74">
        <f t="shared" si="1"/>
        <v>440149</v>
      </c>
    </row>
    <row r="27" spans="2:7" x14ac:dyDescent="0.25">
      <c r="B27" s="27" t="s">
        <v>296</v>
      </c>
    </row>
    <row r="28" spans="2:7" ht="21.75" customHeight="1" x14ac:dyDescent="0.25">
      <c r="B28" s="219" t="s">
        <v>273</v>
      </c>
      <c r="C28" s="219"/>
      <c r="D28" s="219"/>
      <c r="E28" s="220"/>
      <c r="F28" s="220"/>
    </row>
    <row r="29" spans="2:7" x14ac:dyDescent="0.25">
      <c r="B29" s="4" t="s">
        <v>280</v>
      </c>
    </row>
    <row r="31" spans="2:7" x14ac:dyDescent="0.25">
      <c r="C31" s="57"/>
      <c r="D31" s="57"/>
      <c r="E31" s="57"/>
      <c r="F31" s="57"/>
      <c r="G31" s="57"/>
    </row>
  </sheetData>
  <mergeCells count="1">
    <mergeCell ref="B28:F2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7"/>
  <sheetViews>
    <sheetView workbookViewId="0">
      <selection activeCell="E6" sqref="E6"/>
    </sheetView>
  </sheetViews>
  <sheetFormatPr baseColWidth="10" defaultRowHeight="12.75" x14ac:dyDescent="0.25"/>
  <cols>
    <col min="1" max="1" width="3.42578125" style="1" customWidth="1"/>
    <col min="2" max="2" width="19.28515625" style="1" customWidth="1"/>
    <col min="3" max="3" width="6" style="1" customWidth="1"/>
    <col min="4" max="4" width="22" style="1" customWidth="1"/>
    <col min="5" max="5" width="24.42578125" style="1" customWidth="1"/>
    <col min="6" max="6" width="19.85546875" style="1" customWidth="1"/>
    <col min="7" max="7" width="17.85546875" style="1" customWidth="1"/>
    <col min="8" max="16384" width="11.42578125" style="1"/>
  </cols>
  <sheetData>
    <row r="2" spans="2:7" x14ac:dyDescent="0.25">
      <c r="B2" s="3" t="s">
        <v>320</v>
      </c>
    </row>
    <row r="4" spans="2:7" ht="59.25" customHeight="1" thickBot="1" x14ac:dyDescent="0.3">
      <c r="B4" s="178" t="s">
        <v>236</v>
      </c>
      <c r="C4" s="179"/>
      <c r="D4" s="180" t="s">
        <v>297</v>
      </c>
      <c r="E4" s="181" t="s">
        <v>237</v>
      </c>
      <c r="F4" s="181" t="s">
        <v>267</v>
      </c>
      <c r="G4" s="181" t="s">
        <v>238</v>
      </c>
    </row>
    <row r="5" spans="2:7" x14ac:dyDescent="0.25">
      <c r="B5" s="182" t="s">
        <v>307</v>
      </c>
      <c r="C5" s="183"/>
      <c r="D5" s="184"/>
      <c r="E5" s="185"/>
      <c r="F5" s="185"/>
      <c r="G5" s="186"/>
    </row>
    <row r="6" spans="2:7" x14ac:dyDescent="0.25">
      <c r="B6" s="187"/>
      <c r="C6" s="188" t="s">
        <v>145</v>
      </c>
      <c r="D6" s="189" t="s">
        <v>43</v>
      </c>
      <c r="E6" s="190">
        <v>67.5</v>
      </c>
      <c r="F6" s="190">
        <f>100-E6</f>
        <v>32.5</v>
      </c>
      <c r="G6" s="191">
        <v>15.5</v>
      </c>
    </row>
    <row r="7" spans="2:7" x14ac:dyDescent="0.25">
      <c r="B7" s="192"/>
      <c r="C7" s="188" t="s">
        <v>217</v>
      </c>
      <c r="D7" s="189" t="s">
        <v>41</v>
      </c>
      <c r="E7" s="190">
        <v>88.1</v>
      </c>
      <c r="F7" s="190">
        <f t="shared" ref="F7:F28" si="0">100-E7</f>
        <v>11.900000000000006</v>
      </c>
      <c r="G7" s="191">
        <v>10.8</v>
      </c>
    </row>
    <row r="8" spans="2:7" x14ac:dyDescent="0.25">
      <c r="B8" s="192"/>
      <c r="C8" s="188" t="s">
        <v>184</v>
      </c>
      <c r="D8" s="189" t="s">
        <v>40</v>
      </c>
      <c r="E8" s="193">
        <v>85.8</v>
      </c>
      <c r="F8" s="193">
        <f t="shared" si="0"/>
        <v>14.200000000000003</v>
      </c>
      <c r="G8" s="191">
        <v>14.4</v>
      </c>
    </row>
    <row r="9" spans="2:7" x14ac:dyDescent="0.25">
      <c r="B9" s="187"/>
      <c r="C9" s="188" t="s">
        <v>212</v>
      </c>
      <c r="D9" s="189" t="s">
        <v>27</v>
      </c>
      <c r="E9" s="190">
        <v>90.7</v>
      </c>
      <c r="F9" s="190">
        <f t="shared" si="0"/>
        <v>9.2999999999999972</v>
      </c>
      <c r="G9" s="194">
        <v>10.1</v>
      </c>
    </row>
    <row r="10" spans="2:7" x14ac:dyDescent="0.25">
      <c r="B10" s="187"/>
      <c r="C10" s="188" t="s">
        <v>174</v>
      </c>
      <c r="D10" s="189" t="s">
        <v>26</v>
      </c>
      <c r="E10" s="190">
        <v>84.7</v>
      </c>
      <c r="F10" s="190">
        <f t="shared" si="0"/>
        <v>15.299999999999997</v>
      </c>
      <c r="G10" s="191">
        <v>15.8</v>
      </c>
    </row>
    <row r="11" spans="2:7" x14ac:dyDescent="0.25">
      <c r="B11" s="192"/>
      <c r="C11" s="188" t="s">
        <v>228</v>
      </c>
      <c r="D11" s="189" t="s">
        <v>25</v>
      </c>
      <c r="E11" s="190">
        <v>85.1</v>
      </c>
      <c r="F11" s="190">
        <f t="shared" si="0"/>
        <v>14.900000000000006</v>
      </c>
      <c r="G11" s="191">
        <v>11.3</v>
      </c>
    </row>
    <row r="12" spans="2:7" x14ac:dyDescent="0.25">
      <c r="B12" s="192"/>
      <c r="C12" s="188" t="s">
        <v>188</v>
      </c>
      <c r="D12" s="189" t="s">
        <v>24</v>
      </c>
      <c r="E12" s="193">
        <v>82.1</v>
      </c>
      <c r="F12" s="193">
        <f t="shared" si="0"/>
        <v>17.900000000000006</v>
      </c>
      <c r="G12" s="191">
        <v>11.1</v>
      </c>
    </row>
    <row r="13" spans="2:7" ht="13.5" thickBot="1" x14ac:dyDescent="0.3">
      <c r="B13" s="195"/>
      <c r="C13" s="196" t="s">
        <v>214</v>
      </c>
      <c r="D13" s="197" t="s">
        <v>286</v>
      </c>
      <c r="E13" s="198">
        <v>86.4</v>
      </c>
      <c r="F13" s="198">
        <f t="shared" si="0"/>
        <v>13.599999999999994</v>
      </c>
      <c r="G13" s="199">
        <v>11</v>
      </c>
    </row>
    <row r="14" spans="2:7" x14ac:dyDescent="0.25">
      <c r="B14" s="182" t="s">
        <v>306</v>
      </c>
      <c r="C14" s="183"/>
      <c r="D14" s="184"/>
      <c r="E14" s="185"/>
      <c r="F14" s="185"/>
      <c r="G14" s="186"/>
    </row>
    <row r="15" spans="2:7" x14ac:dyDescent="0.25">
      <c r="B15" s="187"/>
      <c r="C15" s="188" t="s">
        <v>219</v>
      </c>
      <c r="D15" s="189" t="s">
        <v>99</v>
      </c>
      <c r="E15" s="190">
        <v>90.8</v>
      </c>
      <c r="F15" s="190">
        <f t="shared" si="0"/>
        <v>9.2000000000000028</v>
      </c>
      <c r="G15" s="191">
        <v>7.1</v>
      </c>
    </row>
    <row r="16" spans="2:7" x14ac:dyDescent="0.25">
      <c r="B16" s="192"/>
      <c r="C16" s="188" t="s">
        <v>227</v>
      </c>
      <c r="D16" s="189" t="s">
        <v>82</v>
      </c>
      <c r="E16" s="190">
        <v>86.6</v>
      </c>
      <c r="F16" s="190">
        <f t="shared" si="0"/>
        <v>13.400000000000006</v>
      </c>
      <c r="G16" s="191">
        <v>6.2</v>
      </c>
    </row>
    <row r="17" spans="2:7" x14ac:dyDescent="0.25">
      <c r="B17" s="192"/>
      <c r="C17" s="188" t="s">
        <v>148</v>
      </c>
      <c r="D17" s="189" t="s">
        <v>239</v>
      </c>
      <c r="E17" s="193">
        <v>90.6</v>
      </c>
      <c r="F17" s="193">
        <f t="shared" si="0"/>
        <v>9.4000000000000057</v>
      </c>
      <c r="G17" s="191">
        <v>34.799999999999997</v>
      </c>
    </row>
    <row r="18" spans="2:7" x14ac:dyDescent="0.25">
      <c r="B18" s="192"/>
      <c r="C18" s="188" t="s">
        <v>201</v>
      </c>
      <c r="D18" s="189" t="s">
        <v>240</v>
      </c>
      <c r="E18" s="190">
        <v>90.7</v>
      </c>
      <c r="F18" s="190">
        <f t="shared" si="0"/>
        <v>9.2999999999999972</v>
      </c>
      <c r="G18" s="194">
        <v>12.9</v>
      </c>
    </row>
    <row r="19" spans="2:7" ht="13.5" thickBot="1" x14ac:dyDescent="0.3">
      <c r="B19" s="200"/>
      <c r="C19" s="196" t="s">
        <v>209</v>
      </c>
      <c r="D19" s="197" t="s">
        <v>73</v>
      </c>
      <c r="E19" s="201">
        <v>91.2</v>
      </c>
      <c r="F19" s="201">
        <f t="shared" si="0"/>
        <v>8.7999999999999972</v>
      </c>
      <c r="G19" s="199">
        <v>24.9</v>
      </c>
    </row>
    <row r="20" spans="2:7" x14ac:dyDescent="0.25">
      <c r="B20" s="182" t="s">
        <v>305</v>
      </c>
      <c r="C20" s="183"/>
      <c r="D20" s="184"/>
      <c r="E20" s="185"/>
      <c r="F20" s="185"/>
      <c r="G20" s="186"/>
    </row>
    <row r="21" spans="2:7" x14ac:dyDescent="0.25">
      <c r="B21" s="187"/>
      <c r="C21" s="188" t="s">
        <v>192</v>
      </c>
      <c r="D21" s="189" t="s">
        <v>298</v>
      </c>
      <c r="E21" s="190">
        <v>93.5</v>
      </c>
      <c r="F21" s="190">
        <f t="shared" si="0"/>
        <v>6.5</v>
      </c>
      <c r="G21" s="191">
        <v>20.5</v>
      </c>
    </row>
    <row r="22" spans="2:7" x14ac:dyDescent="0.25">
      <c r="B22" s="192"/>
      <c r="C22" s="188" t="s">
        <v>202</v>
      </c>
      <c r="D22" s="189" t="s">
        <v>93</v>
      </c>
      <c r="E22" s="190">
        <v>91.1</v>
      </c>
      <c r="F22" s="190">
        <f t="shared" si="0"/>
        <v>8.9000000000000057</v>
      </c>
      <c r="G22" s="191">
        <v>20.7</v>
      </c>
    </row>
    <row r="23" spans="2:7" x14ac:dyDescent="0.25">
      <c r="B23" s="192"/>
      <c r="C23" s="188" t="s">
        <v>204</v>
      </c>
      <c r="D23" s="189" t="s">
        <v>79</v>
      </c>
      <c r="E23" s="193">
        <v>83.4</v>
      </c>
      <c r="F23" s="193">
        <f t="shared" si="0"/>
        <v>16.599999999999994</v>
      </c>
      <c r="G23" s="191">
        <v>9.6999999999999993</v>
      </c>
    </row>
    <row r="24" spans="2:7" x14ac:dyDescent="0.25">
      <c r="B24" s="192"/>
      <c r="C24" s="188" t="s">
        <v>223</v>
      </c>
      <c r="D24" s="189" t="s">
        <v>60</v>
      </c>
      <c r="E24" s="190">
        <v>79.099999999999994</v>
      </c>
      <c r="F24" s="190">
        <f t="shared" si="0"/>
        <v>20.900000000000006</v>
      </c>
      <c r="G24" s="194">
        <v>5.2</v>
      </c>
    </row>
    <row r="25" spans="2:7" x14ac:dyDescent="0.25">
      <c r="B25" s="192"/>
      <c r="C25" s="188" t="s">
        <v>222</v>
      </c>
      <c r="D25" s="189" t="s">
        <v>48</v>
      </c>
      <c r="E25" s="193">
        <v>87.5</v>
      </c>
      <c r="F25" s="193">
        <f t="shared" si="0"/>
        <v>12.5</v>
      </c>
      <c r="G25" s="194">
        <v>8.1999999999999993</v>
      </c>
    </row>
    <row r="26" spans="2:7" x14ac:dyDescent="0.25">
      <c r="B26" s="187"/>
      <c r="C26" s="188" t="s">
        <v>196</v>
      </c>
      <c r="D26" s="189" t="s">
        <v>47</v>
      </c>
      <c r="E26" s="190">
        <v>88</v>
      </c>
      <c r="F26" s="190">
        <f t="shared" si="0"/>
        <v>12</v>
      </c>
      <c r="G26" s="194">
        <v>21.1</v>
      </c>
    </row>
    <row r="27" spans="2:7" x14ac:dyDescent="0.25">
      <c r="B27" s="187"/>
      <c r="C27" s="188" t="s">
        <v>215</v>
      </c>
      <c r="D27" s="189" t="s">
        <v>29</v>
      </c>
      <c r="E27" s="190">
        <v>92.7</v>
      </c>
      <c r="F27" s="190">
        <f t="shared" si="0"/>
        <v>7.2999999999999972</v>
      </c>
      <c r="G27" s="191">
        <v>10.5</v>
      </c>
    </row>
    <row r="28" spans="2:7" ht="13.5" thickBot="1" x14ac:dyDescent="0.3">
      <c r="B28" s="200"/>
      <c r="C28" s="196" t="s">
        <v>198</v>
      </c>
      <c r="D28" s="197" t="s">
        <v>28</v>
      </c>
      <c r="E28" s="198">
        <v>79.8</v>
      </c>
      <c r="F28" s="198">
        <f t="shared" si="0"/>
        <v>20.200000000000003</v>
      </c>
      <c r="G28" s="202">
        <v>4.2</v>
      </c>
    </row>
    <row r="29" spans="2:7" x14ac:dyDescent="0.25">
      <c r="B29" s="182" t="s">
        <v>241</v>
      </c>
      <c r="C29" s="183" t="s">
        <v>176</v>
      </c>
      <c r="D29" s="184" t="s">
        <v>103</v>
      </c>
      <c r="E29" s="185">
        <v>93.6</v>
      </c>
      <c r="F29" s="185">
        <f>100-E29</f>
        <v>6.4000000000000057</v>
      </c>
      <c r="G29" s="186">
        <v>24.2</v>
      </c>
    </row>
    <row r="30" spans="2:7" x14ac:dyDescent="0.25">
      <c r="B30" s="187"/>
      <c r="C30" s="188" t="s">
        <v>218</v>
      </c>
      <c r="D30" s="189" t="s">
        <v>91</v>
      </c>
      <c r="E30" s="190">
        <v>86.6</v>
      </c>
      <c r="F30" s="190">
        <f t="shared" ref="F30:F34" si="1">100-E30</f>
        <v>13.400000000000006</v>
      </c>
      <c r="G30" s="191">
        <v>17.2</v>
      </c>
    </row>
    <row r="31" spans="2:7" x14ac:dyDescent="0.25">
      <c r="B31" s="192"/>
      <c r="C31" s="188" t="s">
        <v>221</v>
      </c>
      <c r="D31" s="189" t="s">
        <v>242</v>
      </c>
      <c r="E31" s="190">
        <v>89.5</v>
      </c>
      <c r="F31" s="190">
        <f t="shared" si="1"/>
        <v>10.5</v>
      </c>
      <c r="G31" s="191">
        <v>14</v>
      </c>
    </row>
    <row r="32" spans="2:7" x14ac:dyDescent="0.25">
      <c r="B32" s="192"/>
      <c r="C32" s="188" t="s">
        <v>199</v>
      </c>
      <c r="D32" s="189" t="s">
        <v>68</v>
      </c>
      <c r="E32" s="193">
        <v>96</v>
      </c>
      <c r="F32" s="193">
        <f t="shared" si="1"/>
        <v>4</v>
      </c>
      <c r="G32" s="191">
        <v>12.2</v>
      </c>
    </row>
    <row r="33" spans="2:7" x14ac:dyDescent="0.25">
      <c r="B33" s="192"/>
      <c r="C33" s="188" t="s">
        <v>216</v>
      </c>
      <c r="D33" s="189" t="s">
        <v>57</v>
      </c>
      <c r="E33" s="190">
        <v>75.5</v>
      </c>
      <c r="F33" s="190">
        <f t="shared" si="1"/>
        <v>24.5</v>
      </c>
      <c r="G33" s="194">
        <v>6.2</v>
      </c>
    </row>
    <row r="34" spans="2:7" ht="13.5" thickBot="1" x14ac:dyDescent="0.3">
      <c r="B34" s="200"/>
      <c r="C34" s="196" t="s">
        <v>193</v>
      </c>
      <c r="D34" s="197" t="s">
        <v>42</v>
      </c>
      <c r="E34" s="201">
        <v>92.8</v>
      </c>
      <c r="F34" s="201">
        <f t="shared" si="1"/>
        <v>7.2000000000000028</v>
      </c>
      <c r="G34" s="199">
        <v>40.200000000000003</v>
      </c>
    </row>
    <row r="35" spans="2:7" x14ac:dyDescent="0.25">
      <c r="B35" s="182" t="s">
        <v>304</v>
      </c>
      <c r="C35" s="183" t="s">
        <v>118</v>
      </c>
      <c r="D35" s="184" t="s">
        <v>115</v>
      </c>
      <c r="E35" s="185">
        <v>91.4</v>
      </c>
      <c r="F35" s="185">
        <f>100-E35</f>
        <v>8.5999999999999943</v>
      </c>
      <c r="G35" s="186">
        <v>6</v>
      </c>
    </row>
    <row r="36" spans="2:7" x14ac:dyDescent="0.25">
      <c r="B36" s="187"/>
      <c r="C36" s="188" t="s">
        <v>149</v>
      </c>
      <c r="D36" s="189" t="s">
        <v>59</v>
      </c>
      <c r="E36" s="190">
        <v>95.8</v>
      </c>
      <c r="F36" s="190">
        <f t="shared" ref="F36:F97" si="2">100-E36</f>
        <v>4.2000000000000028</v>
      </c>
      <c r="G36" s="191">
        <v>52.9</v>
      </c>
    </row>
    <row r="37" spans="2:7" x14ac:dyDescent="0.25">
      <c r="B37" s="192"/>
      <c r="C37" s="188" t="s">
        <v>225</v>
      </c>
      <c r="D37" s="189" t="s">
        <v>58</v>
      </c>
      <c r="E37" s="190">
        <v>89.4</v>
      </c>
      <c r="F37" s="190">
        <f t="shared" si="2"/>
        <v>10.599999999999994</v>
      </c>
      <c r="G37" s="191">
        <v>8.4</v>
      </c>
    </row>
    <row r="38" spans="2:7" x14ac:dyDescent="0.25">
      <c r="B38" s="192"/>
      <c r="C38" s="188" t="s">
        <v>162</v>
      </c>
      <c r="D38" s="189" t="s">
        <v>243</v>
      </c>
      <c r="E38" s="193">
        <v>94.3</v>
      </c>
      <c r="F38" s="193">
        <f t="shared" si="2"/>
        <v>5.7000000000000028</v>
      </c>
      <c r="G38" s="191">
        <v>24.8</v>
      </c>
    </row>
    <row r="39" spans="2:7" ht="13.5" thickBot="1" x14ac:dyDescent="0.3">
      <c r="B39" s="200"/>
      <c r="C39" s="196" t="s">
        <v>181</v>
      </c>
      <c r="D39" s="197" t="s">
        <v>38</v>
      </c>
      <c r="E39" s="198">
        <v>92.3</v>
      </c>
      <c r="F39" s="198">
        <f t="shared" si="2"/>
        <v>7.7000000000000028</v>
      </c>
      <c r="G39" s="199">
        <v>8</v>
      </c>
    </row>
    <row r="40" spans="2:7" x14ac:dyDescent="0.25">
      <c r="B40" s="182" t="s">
        <v>244</v>
      </c>
      <c r="C40" s="183" t="s">
        <v>124</v>
      </c>
      <c r="D40" s="184" t="s">
        <v>109</v>
      </c>
      <c r="E40" s="185">
        <v>96.5</v>
      </c>
      <c r="F40" s="185">
        <f t="shared" si="2"/>
        <v>3.5</v>
      </c>
      <c r="G40" s="186">
        <v>5.6</v>
      </c>
    </row>
    <row r="41" spans="2:7" x14ac:dyDescent="0.25">
      <c r="B41" s="187"/>
      <c r="C41" s="188" t="s">
        <v>207</v>
      </c>
      <c r="D41" s="189" t="s">
        <v>107</v>
      </c>
      <c r="E41" s="190">
        <v>90.9</v>
      </c>
      <c r="F41" s="190">
        <f t="shared" si="2"/>
        <v>9.0999999999999943</v>
      </c>
      <c r="G41" s="191">
        <v>3.8</v>
      </c>
    </row>
    <row r="42" spans="2:7" x14ac:dyDescent="0.25">
      <c r="B42" s="192"/>
      <c r="C42" s="188" t="s">
        <v>197</v>
      </c>
      <c r="D42" s="189" t="s">
        <v>67</v>
      </c>
      <c r="E42" s="190">
        <v>90.2</v>
      </c>
      <c r="F42" s="190">
        <f t="shared" si="2"/>
        <v>9.7999999999999972</v>
      </c>
      <c r="G42" s="191">
        <v>7.8</v>
      </c>
    </row>
    <row r="43" spans="2:7" x14ac:dyDescent="0.25">
      <c r="B43" s="192"/>
      <c r="C43" s="188" t="s">
        <v>224</v>
      </c>
      <c r="D43" s="189" t="s">
        <v>245</v>
      </c>
      <c r="E43" s="193">
        <v>87.9</v>
      </c>
      <c r="F43" s="193">
        <f t="shared" si="2"/>
        <v>12.099999999999994</v>
      </c>
      <c r="G43" s="191">
        <v>1.7</v>
      </c>
    </row>
    <row r="44" spans="2:7" x14ac:dyDescent="0.25">
      <c r="B44" s="187"/>
      <c r="C44" s="188" t="s">
        <v>185</v>
      </c>
      <c r="D44" s="189" t="s">
        <v>63</v>
      </c>
      <c r="E44" s="190">
        <v>87.3</v>
      </c>
      <c r="F44" s="190">
        <f t="shared" si="2"/>
        <v>12.700000000000003</v>
      </c>
      <c r="G44" s="194">
        <v>2.8</v>
      </c>
    </row>
    <row r="45" spans="2:7" x14ac:dyDescent="0.25">
      <c r="B45" s="187"/>
      <c r="C45" s="188" t="s">
        <v>166</v>
      </c>
      <c r="D45" s="189" t="s">
        <v>61</v>
      </c>
      <c r="E45" s="190">
        <v>94.5</v>
      </c>
      <c r="F45" s="190">
        <f t="shared" si="2"/>
        <v>5.5</v>
      </c>
      <c r="G45" s="191">
        <v>20.100000000000001</v>
      </c>
    </row>
    <row r="46" spans="2:7" x14ac:dyDescent="0.25">
      <c r="B46" s="192"/>
      <c r="C46" s="188" t="s">
        <v>155</v>
      </c>
      <c r="D46" s="189" t="s">
        <v>51</v>
      </c>
      <c r="E46" s="190">
        <v>96.8</v>
      </c>
      <c r="F46" s="190">
        <f t="shared" si="2"/>
        <v>3.2000000000000028</v>
      </c>
      <c r="G46" s="191">
        <v>23.2</v>
      </c>
    </row>
    <row r="47" spans="2:7" x14ac:dyDescent="0.25">
      <c r="B47" s="192"/>
      <c r="C47" s="188" t="s">
        <v>191</v>
      </c>
      <c r="D47" s="189" t="s">
        <v>50</v>
      </c>
      <c r="E47" s="193">
        <v>98</v>
      </c>
      <c r="F47" s="193">
        <f t="shared" si="2"/>
        <v>2</v>
      </c>
      <c r="G47" s="191">
        <v>10.3</v>
      </c>
    </row>
    <row r="48" spans="2:7" ht="13.5" thickBot="1" x14ac:dyDescent="0.3">
      <c r="B48" s="200"/>
      <c r="C48" s="196" t="s">
        <v>187</v>
      </c>
      <c r="D48" s="197" t="s">
        <v>30</v>
      </c>
      <c r="E48" s="201">
        <v>93.3</v>
      </c>
      <c r="F48" s="201">
        <f t="shared" si="2"/>
        <v>6.7000000000000028</v>
      </c>
      <c r="G48" s="202">
        <v>6.7</v>
      </c>
    </row>
    <row r="49" spans="2:7" x14ac:dyDescent="0.25">
      <c r="B49" s="203" t="s">
        <v>246</v>
      </c>
      <c r="C49" s="183" t="s">
        <v>152</v>
      </c>
      <c r="D49" s="184" t="s">
        <v>247</v>
      </c>
      <c r="E49" s="185">
        <v>95.5</v>
      </c>
      <c r="F49" s="185">
        <f t="shared" si="2"/>
        <v>4.5</v>
      </c>
      <c r="G49" s="186">
        <v>46.7</v>
      </c>
    </row>
    <row r="50" spans="2:7" x14ac:dyDescent="0.25">
      <c r="B50" s="187"/>
      <c r="C50" s="188" t="s">
        <v>172</v>
      </c>
      <c r="D50" s="189" t="s">
        <v>248</v>
      </c>
      <c r="E50" s="190">
        <v>92.2</v>
      </c>
      <c r="F50" s="190">
        <f t="shared" si="2"/>
        <v>7.7999999999999972</v>
      </c>
      <c r="G50" s="191">
        <v>21.5</v>
      </c>
    </row>
    <row r="51" spans="2:7" x14ac:dyDescent="0.25">
      <c r="B51" s="192"/>
      <c r="C51" s="188" t="s">
        <v>220</v>
      </c>
      <c r="D51" s="189" t="s">
        <v>65</v>
      </c>
      <c r="E51" s="190">
        <v>95.5</v>
      </c>
      <c r="F51" s="190">
        <f t="shared" si="2"/>
        <v>4.5</v>
      </c>
      <c r="G51" s="191">
        <v>5.2</v>
      </c>
    </row>
    <row r="52" spans="2:7" x14ac:dyDescent="0.25">
      <c r="B52" s="192"/>
      <c r="C52" s="188" t="s">
        <v>153</v>
      </c>
      <c r="D52" s="189" t="s">
        <v>249</v>
      </c>
      <c r="E52" s="193">
        <v>94.4</v>
      </c>
      <c r="F52" s="193">
        <f t="shared" si="2"/>
        <v>5.5999999999999943</v>
      </c>
      <c r="G52" s="191">
        <v>17.899999999999999</v>
      </c>
    </row>
    <row r="53" spans="2:7" x14ac:dyDescent="0.25">
      <c r="B53" s="187"/>
      <c r="C53" s="188" t="s">
        <v>206</v>
      </c>
      <c r="D53" s="189" t="s">
        <v>46</v>
      </c>
      <c r="E53" s="190">
        <v>95.4</v>
      </c>
      <c r="F53" s="190">
        <f t="shared" si="2"/>
        <v>4.5999999999999943</v>
      </c>
      <c r="G53" s="194">
        <v>11.4</v>
      </c>
    </row>
    <row r="54" spans="2:7" ht="13.5" thickBot="1" x14ac:dyDescent="0.3">
      <c r="B54" s="195"/>
      <c r="C54" s="196" t="s">
        <v>195</v>
      </c>
      <c r="D54" s="197" t="s">
        <v>33</v>
      </c>
      <c r="E54" s="198">
        <v>94.2</v>
      </c>
      <c r="F54" s="198">
        <f t="shared" si="2"/>
        <v>5.7999999999999972</v>
      </c>
      <c r="G54" s="202">
        <v>15.2</v>
      </c>
    </row>
    <row r="55" spans="2:7" x14ac:dyDescent="0.25">
      <c r="B55" s="182" t="s">
        <v>250</v>
      </c>
      <c r="C55" s="183" t="s">
        <v>159</v>
      </c>
      <c r="D55" s="184" t="s">
        <v>251</v>
      </c>
      <c r="E55" s="185">
        <v>92.2</v>
      </c>
      <c r="F55" s="185">
        <f t="shared" si="2"/>
        <v>7.7999999999999972</v>
      </c>
      <c r="G55" s="186">
        <v>36.9</v>
      </c>
    </row>
    <row r="56" spans="2:7" x14ac:dyDescent="0.25">
      <c r="B56" s="187"/>
      <c r="C56" s="188" t="s">
        <v>178</v>
      </c>
      <c r="D56" s="189" t="s">
        <v>299</v>
      </c>
      <c r="E56" s="190">
        <v>95.4</v>
      </c>
      <c r="F56" s="190">
        <f t="shared" si="2"/>
        <v>4.5999999999999943</v>
      </c>
      <c r="G56" s="191">
        <v>16.8</v>
      </c>
    </row>
    <row r="57" spans="2:7" x14ac:dyDescent="0.25">
      <c r="B57" s="192"/>
      <c r="C57" s="188" t="s">
        <v>173</v>
      </c>
      <c r="D57" s="189" t="s">
        <v>89</v>
      </c>
      <c r="E57" s="190">
        <v>97</v>
      </c>
      <c r="F57" s="190">
        <f t="shared" si="2"/>
        <v>3</v>
      </c>
      <c r="G57" s="191">
        <v>24.5</v>
      </c>
    </row>
    <row r="58" spans="2:7" ht="13.5" thickBot="1" x14ac:dyDescent="0.3">
      <c r="B58" s="200"/>
      <c r="C58" s="196" t="s">
        <v>157</v>
      </c>
      <c r="D58" s="197" t="s">
        <v>62</v>
      </c>
      <c r="E58" s="201">
        <v>94.8</v>
      </c>
      <c r="F58" s="201">
        <f t="shared" si="2"/>
        <v>5.2000000000000028</v>
      </c>
      <c r="G58" s="202">
        <v>21.9</v>
      </c>
    </row>
    <row r="59" spans="2:7" x14ac:dyDescent="0.25">
      <c r="B59" s="203" t="s">
        <v>303</v>
      </c>
      <c r="C59" s="183" t="s">
        <v>210</v>
      </c>
      <c r="D59" s="184" t="s">
        <v>101</v>
      </c>
      <c r="E59" s="185">
        <v>87.4</v>
      </c>
      <c r="F59" s="185">
        <f t="shared" si="2"/>
        <v>12.599999999999994</v>
      </c>
      <c r="G59" s="186">
        <v>4.7</v>
      </c>
    </row>
    <row r="60" spans="2:7" x14ac:dyDescent="0.25">
      <c r="B60" s="187"/>
      <c r="C60" s="188" t="s">
        <v>168</v>
      </c>
      <c r="D60" s="189" t="s">
        <v>252</v>
      </c>
      <c r="E60" s="190">
        <v>92.6</v>
      </c>
      <c r="F60" s="190">
        <f t="shared" si="2"/>
        <v>7.4000000000000057</v>
      </c>
      <c r="G60" s="191">
        <v>10.3</v>
      </c>
    </row>
    <row r="61" spans="2:7" x14ac:dyDescent="0.25">
      <c r="B61" s="192"/>
      <c r="C61" s="188" t="s">
        <v>208</v>
      </c>
      <c r="D61" s="189" t="s">
        <v>98</v>
      </c>
      <c r="E61" s="190">
        <v>89.7</v>
      </c>
      <c r="F61" s="190">
        <f t="shared" si="2"/>
        <v>10.299999999999997</v>
      </c>
      <c r="G61" s="191">
        <v>2.8</v>
      </c>
    </row>
    <row r="62" spans="2:7" x14ac:dyDescent="0.25">
      <c r="B62" s="192"/>
      <c r="C62" s="188" t="s">
        <v>226</v>
      </c>
      <c r="D62" s="189" t="s">
        <v>95</v>
      </c>
      <c r="E62" s="193">
        <v>82</v>
      </c>
      <c r="F62" s="193">
        <f t="shared" si="2"/>
        <v>18</v>
      </c>
      <c r="G62" s="191">
        <v>1.1000000000000001</v>
      </c>
    </row>
    <row r="63" spans="2:7" x14ac:dyDescent="0.25">
      <c r="B63" s="187"/>
      <c r="C63" s="188" t="s">
        <v>205</v>
      </c>
      <c r="D63" s="189" t="s">
        <v>94</v>
      </c>
      <c r="E63" s="190">
        <v>90.5</v>
      </c>
      <c r="F63" s="190">
        <f t="shared" si="2"/>
        <v>9.5</v>
      </c>
      <c r="G63" s="194">
        <v>5</v>
      </c>
    </row>
    <row r="64" spans="2:7" x14ac:dyDescent="0.25">
      <c r="B64" s="187"/>
      <c r="C64" s="188" t="s">
        <v>151</v>
      </c>
      <c r="D64" s="189" t="s">
        <v>85</v>
      </c>
      <c r="E64" s="190">
        <v>95</v>
      </c>
      <c r="F64" s="190">
        <f t="shared" si="2"/>
        <v>5</v>
      </c>
      <c r="G64" s="191">
        <v>34.700000000000003</v>
      </c>
    </row>
    <row r="65" spans="2:7" x14ac:dyDescent="0.25">
      <c r="B65" s="187"/>
      <c r="C65" s="188" t="s">
        <v>182</v>
      </c>
      <c r="D65" s="189" t="s">
        <v>78</v>
      </c>
      <c r="E65" s="190">
        <v>92.1</v>
      </c>
      <c r="F65" s="190">
        <f t="shared" si="2"/>
        <v>7.9000000000000057</v>
      </c>
      <c r="G65" s="194">
        <v>7.5</v>
      </c>
    </row>
    <row r="66" spans="2:7" x14ac:dyDescent="0.25">
      <c r="B66" s="187"/>
      <c r="C66" s="188" t="s">
        <v>211</v>
      </c>
      <c r="D66" s="189" t="s">
        <v>253</v>
      </c>
      <c r="E66" s="190">
        <v>92.5</v>
      </c>
      <c r="F66" s="190">
        <f t="shared" si="2"/>
        <v>7.5</v>
      </c>
      <c r="G66" s="191">
        <v>4.8</v>
      </c>
    </row>
    <row r="67" spans="2:7" x14ac:dyDescent="0.25">
      <c r="B67" s="192"/>
      <c r="C67" s="188" t="s">
        <v>154</v>
      </c>
      <c r="D67" s="189" t="s">
        <v>54</v>
      </c>
      <c r="E67" s="190">
        <v>88.4</v>
      </c>
      <c r="F67" s="190">
        <f t="shared" si="2"/>
        <v>11.599999999999994</v>
      </c>
      <c r="G67" s="191">
        <v>12.4</v>
      </c>
    </row>
    <row r="68" spans="2:7" x14ac:dyDescent="0.25">
      <c r="B68" s="192"/>
      <c r="C68" s="188" t="s">
        <v>229</v>
      </c>
      <c r="D68" s="189" t="s">
        <v>39</v>
      </c>
      <c r="E68" s="193">
        <v>94.3</v>
      </c>
      <c r="F68" s="193">
        <f t="shared" si="2"/>
        <v>5.7000000000000028</v>
      </c>
      <c r="G68" s="191">
        <v>5</v>
      </c>
    </row>
    <row r="69" spans="2:7" x14ac:dyDescent="0.25">
      <c r="B69" s="187"/>
      <c r="C69" s="188" t="s">
        <v>213</v>
      </c>
      <c r="D69" s="189" t="s">
        <v>32</v>
      </c>
      <c r="E69" s="190">
        <v>94.6</v>
      </c>
      <c r="F69" s="190">
        <f t="shared" si="2"/>
        <v>5.4000000000000057</v>
      </c>
      <c r="G69" s="194">
        <v>7.1</v>
      </c>
    </row>
    <row r="70" spans="2:7" ht="13.5" thickBot="1" x14ac:dyDescent="0.3">
      <c r="B70" s="195"/>
      <c r="C70" s="196" t="s">
        <v>203</v>
      </c>
      <c r="D70" s="197" t="s">
        <v>254</v>
      </c>
      <c r="E70" s="198">
        <v>92.9</v>
      </c>
      <c r="F70" s="198">
        <f t="shared" si="2"/>
        <v>7.0999999999999943</v>
      </c>
      <c r="G70" s="202">
        <v>4.8</v>
      </c>
    </row>
    <row r="71" spans="2:7" x14ac:dyDescent="0.25">
      <c r="B71" s="182" t="s">
        <v>255</v>
      </c>
      <c r="C71" s="183" t="s">
        <v>125</v>
      </c>
      <c r="D71" s="184" t="s">
        <v>108</v>
      </c>
      <c r="E71" s="185">
        <v>90.2</v>
      </c>
      <c r="F71" s="185">
        <f t="shared" si="2"/>
        <v>9.7999999999999972</v>
      </c>
      <c r="G71" s="186">
        <v>2.1</v>
      </c>
    </row>
    <row r="72" spans="2:7" x14ac:dyDescent="0.25">
      <c r="B72" s="187"/>
      <c r="C72" s="188" t="s">
        <v>189</v>
      </c>
      <c r="D72" s="189" t="s">
        <v>106</v>
      </c>
      <c r="E72" s="190">
        <v>92.8</v>
      </c>
      <c r="F72" s="190">
        <f t="shared" si="2"/>
        <v>7.2000000000000028</v>
      </c>
      <c r="G72" s="191">
        <v>4.7</v>
      </c>
    </row>
    <row r="73" spans="2:7" x14ac:dyDescent="0.25">
      <c r="B73" s="192"/>
      <c r="C73" s="188" t="s">
        <v>171</v>
      </c>
      <c r="D73" s="189" t="s">
        <v>105</v>
      </c>
      <c r="E73" s="190">
        <v>93.9</v>
      </c>
      <c r="F73" s="190">
        <f t="shared" si="2"/>
        <v>6.0999999999999943</v>
      </c>
      <c r="G73" s="191">
        <v>4.2</v>
      </c>
    </row>
    <row r="74" spans="2:7" x14ac:dyDescent="0.25">
      <c r="B74" s="192"/>
      <c r="C74" s="188" t="s">
        <v>161</v>
      </c>
      <c r="D74" s="189" t="s">
        <v>88</v>
      </c>
      <c r="E74" s="193">
        <v>93.9</v>
      </c>
      <c r="F74" s="193">
        <f t="shared" si="2"/>
        <v>6.0999999999999943</v>
      </c>
      <c r="G74" s="191">
        <v>13.5</v>
      </c>
    </row>
    <row r="75" spans="2:7" x14ac:dyDescent="0.25">
      <c r="B75" s="187"/>
      <c r="C75" s="188" t="s">
        <v>146</v>
      </c>
      <c r="D75" s="189" t="s">
        <v>87</v>
      </c>
      <c r="E75" s="190">
        <v>92.7</v>
      </c>
      <c r="F75" s="190">
        <f t="shared" si="2"/>
        <v>7.2999999999999972</v>
      </c>
      <c r="G75" s="194">
        <v>27.6</v>
      </c>
    </row>
    <row r="76" spans="2:7" x14ac:dyDescent="0.25">
      <c r="B76" s="187"/>
      <c r="C76" s="188" t="s">
        <v>190</v>
      </c>
      <c r="D76" s="189" t="s">
        <v>86</v>
      </c>
      <c r="E76" s="190">
        <v>90.5</v>
      </c>
      <c r="F76" s="190">
        <f t="shared" si="2"/>
        <v>9.5</v>
      </c>
      <c r="G76" s="191">
        <v>2.2999999999999998</v>
      </c>
    </row>
    <row r="77" spans="2:7" x14ac:dyDescent="0.25">
      <c r="B77" s="187"/>
      <c r="C77" s="188" t="s">
        <v>143</v>
      </c>
      <c r="D77" s="189" t="s">
        <v>84</v>
      </c>
      <c r="E77" s="190">
        <v>93.3</v>
      </c>
      <c r="F77" s="190">
        <f t="shared" si="2"/>
        <v>6.7000000000000028</v>
      </c>
      <c r="G77" s="194">
        <v>22.7</v>
      </c>
    </row>
    <row r="78" spans="2:7" x14ac:dyDescent="0.25">
      <c r="B78" s="187"/>
      <c r="C78" s="188" t="s">
        <v>164</v>
      </c>
      <c r="D78" s="189" t="s">
        <v>72</v>
      </c>
      <c r="E78" s="190">
        <v>83.4</v>
      </c>
      <c r="F78" s="190">
        <f t="shared" si="2"/>
        <v>16.599999999999994</v>
      </c>
      <c r="G78" s="191">
        <v>2.1</v>
      </c>
    </row>
    <row r="79" spans="2:7" x14ac:dyDescent="0.25">
      <c r="B79" s="192"/>
      <c r="C79" s="188" t="s">
        <v>200</v>
      </c>
      <c r="D79" s="189" t="s">
        <v>70</v>
      </c>
      <c r="E79" s="190">
        <v>87</v>
      </c>
      <c r="F79" s="190">
        <f t="shared" si="2"/>
        <v>13</v>
      </c>
      <c r="G79" s="191">
        <v>1.1000000000000001</v>
      </c>
    </row>
    <row r="80" spans="2:7" x14ac:dyDescent="0.25">
      <c r="B80" s="192"/>
      <c r="C80" s="188" t="s">
        <v>177</v>
      </c>
      <c r="D80" s="189" t="s">
        <v>53</v>
      </c>
      <c r="E80" s="193">
        <v>88.2</v>
      </c>
      <c r="F80" s="193">
        <f t="shared" si="2"/>
        <v>11.799999999999997</v>
      </c>
      <c r="G80" s="191">
        <v>3</v>
      </c>
    </row>
    <row r="81" spans="2:7" x14ac:dyDescent="0.25">
      <c r="B81" s="187"/>
      <c r="C81" s="188" t="s">
        <v>170</v>
      </c>
      <c r="D81" s="189" t="s">
        <v>52</v>
      </c>
      <c r="E81" s="190">
        <v>97.1</v>
      </c>
      <c r="F81" s="190">
        <f t="shared" si="2"/>
        <v>2.9000000000000057</v>
      </c>
      <c r="G81" s="194">
        <v>6.2</v>
      </c>
    </row>
    <row r="82" spans="2:7" x14ac:dyDescent="0.25">
      <c r="B82" s="187"/>
      <c r="C82" s="188" t="s">
        <v>169</v>
      </c>
      <c r="D82" s="189" t="s">
        <v>37</v>
      </c>
      <c r="E82" s="190">
        <v>95.2</v>
      </c>
      <c r="F82" s="190">
        <f t="shared" si="2"/>
        <v>4.7999999999999972</v>
      </c>
      <c r="G82" s="191">
        <v>6.3</v>
      </c>
    </row>
    <row r="83" spans="2:7" ht="13.5" thickBot="1" x14ac:dyDescent="0.3">
      <c r="B83" s="195"/>
      <c r="C83" s="196" t="s">
        <v>179</v>
      </c>
      <c r="D83" s="197" t="s">
        <v>36</v>
      </c>
      <c r="E83" s="198">
        <v>93.1</v>
      </c>
      <c r="F83" s="198">
        <f t="shared" si="2"/>
        <v>6.9000000000000057</v>
      </c>
      <c r="G83" s="199">
        <v>4.0999999999999996</v>
      </c>
    </row>
    <row r="84" spans="2:7" ht="25.5" x14ac:dyDescent="0.25">
      <c r="B84" s="203" t="s">
        <v>302</v>
      </c>
      <c r="C84" s="183" t="s">
        <v>117</v>
      </c>
      <c r="D84" s="184" t="s">
        <v>116</v>
      </c>
      <c r="E84" s="185">
        <v>90.3</v>
      </c>
      <c r="F84" s="185">
        <f t="shared" si="2"/>
        <v>9.7000000000000028</v>
      </c>
      <c r="G84" s="186">
        <v>66</v>
      </c>
    </row>
    <row r="85" spans="2:7" x14ac:dyDescent="0.25">
      <c r="B85" s="187"/>
      <c r="C85" s="188" t="s">
        <v>119</v>
      </c>
      <c r="D85" s="189" t="s">
        <v>114</v>
      </c>
      <c r="E85" s="190">
        <v>86.3</v>
      </c>
      <c r="F85" s="190">
        <f t="shared" si="2"/>
        <v>13.700000000000003</v>
      </c>
      <c r="G85" s="191">
        <v>2.1</v>
      </c>
    </row>
    <row r="86" spans="2:7" x14ac:dyDescent="0.25">
      <c r="B86" s="192"/>
      <c r="C86" s="188" t="s">
        <v>123</v>
      </c>
      <c r="D86" s="189" t="s">
        <v>110</v>
      </c>
      <c r="E86" s="190">
        <v>88.1</v>
      </c>
      <c r="F86" s="190">
        <f t="shared" si="2"/>
        <v>11.900000000000006</v>
      </c>
      <c r="G86" s="191">
        <v>3.6</v>
      </c>
    </row>
    <row r="87" spans="2:7" x14ac:dyDescent="0.25">
      <c r="B87" s="192"/>
      <c r="C87" s="188" t="s">
        <v>230</v>
      </c>
      <c r="D87" s="189" t="s">
        <v>102</v>
      </c>
      <c r="E87" s="193">
        <v>92</v>
      </c>
      <c r="F87" s="193">
        <f t="shared" si="2"/>
        <v>8</v>
      </c>
      <c r="G87" s="191">
        <v>0.8</v>
      </c>
    </row>
    <row r="88" spans="2:7" x14ac:dyDescent="0.25">
      <c r="B88" s="187"/>
      <c r="C88" s="188" t="s">
        <v>156</v>
      </c>
      <c r="D88" s="189" t="s">
        <v>92</v>
      </c>
      <c r="E88" s="190">
        <v>85.1</v>
      </c>
      <c r="F88" s="190">
        <f t="shared" si="2"/>
        <v>14.900000000000006</v>
      </c>
      <c r="G88" s="194">
        <v>6.5</v>
      </c>
    </row>
    <row r="89" spans="2:7" x14ac:dyDescent="0.25">
      <c r="B89" s="187"/>
      <c r="C89" s="188" t="s">
        <v>160</v>
      </c>
      <c r="D89" s="189" t="s">
        <v>80</v>
      </c>
      <c r="E89" s="190">
        <v>94.5</v>
      </c>
      <c r="F89" s="190">
        <f t="shared" si="2"/>
        <v>5.5</v>
      </c>
      <c r="G89" s="191">
        <v>17.5</v>
      </c>
    </row>
    <row r="90" spans="2:7" x14ac:dyDescent="0.25">
      <c r="B90" s="187"/>
      <c r="C90" s="188" t="s">
        <v>186</v>
      </c>
      <c r="D90" s="189" t="s">
        <v>76</v>
      </c>
      <c r="E90" s="190">
        <v>93.4</v>
      </c>
      <c r="F90" s="190">
        <f t="shared" si="2"/>
        <v>6.5999999999999943</v>
      </c>
      <c r="G90" s="194">
        <v>9.1</v>
      </c>
    </row>
    <row r="91" spans="2:7" x14ac:dyDescent="0.25">
      <c r="B91" s="187"/>
      <c r="C91" s="188" t="s">
        <v>183</v>
      </c>
      <c r="D91" s="189" t="s">
        <v>256</v>
      </c>
      <c r="E91" s="190">
        <v>89.5</v>
      </c>
      <c r="F91" s="190">
        <f t="shared" si="2"/>
        <v>10.5</v>
      </c>
      <c r="G91" s="191">
        <v>2.2000000000000002</v>
      </c>
    </row>
    <row r="92" spans="2:7" x14ac:dyDescent="0.25">
      <c r="B92" s="192"/>
      <c r="C92" s="188" t="s">
        <v>194</v>
      </c>
      <c r="D92" s="189" t="s">
        <v>257</v>
      </c>
      <c r="E92" s="190">
        <v>93.7</v>
      </c>
      <c r="F92" s="190">
        <f t="shared" si="2"/>
        <v>6.2999999999999972</v>
      </c>
      <c r="G92" s="191">
        <v>5.7</v>
      </c>
    </row>
    <row r="93" spans="2:7" x14ac:dyDescent="0.25">
      <c r="B93" s="192"/>
      <c r="C93" s="188" t="s">
        <v>144</v>
      </c>
      <c r="D93" s="189" t="s">
        <v>49</v>
      </c>
      <c r="E93" s="193">
        <v>92.3</v>
      </c>
      <c r="F93" s="193">
        <f t="shared" si="2"/>
        <v>7.7000000000000028</v>
      </c>
      <c r="G93" s="191">
        <v>31.1</v>
      </c>
    </row>
    <row r="94" spans="2:7" x14ac:dyDescent="0.25">
      <c r="B94" s="187"/>
      <c r="C94" s="188" t="s">
        <v>158</v>
      </c>
      <c r="D94" s="189" t="s">
        <v>45</v>
      </c>
      <c r="E94" s="190">
        <v>89.4</v>
      </c>
      <c r="F94" s="190">
        <f t="shared" si="2"/>
        <v>10.599999999999994</v>
      </c>
      <c r="G94" s="194">
        <v>5.3</v>
      </c>
    </row>
    <row r="95" spans="2:7" ht="13.5" thickBot="1" x14ac:dyDescent="0.3">
      <c r="B95" s="195"/>
      <c r="C95" s="196" t="s">
        <v>165</v>
      </c>
      <c r="D95" s="197" t="s">
        <v>258</v>
      </c>
      <c r="E95" s="198">
        <v>94</v>
      </c>
      <c r="F95" s="198">
        <f t="shared" si="2"/>
        <v>6</v>
      </c>
      <c r="G95" s="202">
        <v>9.3000000000000007</v>
      </c>
    </row>
    <row r="96" spans="2:7" ht="27.75" customHeight="1" x14ac:dyDescent="0.25">
      <c r="B96" s="203" t="s">
        <v>300</v>
      </c>
      <c r="C96" s="183" t="s">
        <v>120</v>
      </c>
      <c r="D96" s="184" t="s">
        <v>259</v>
      </c>
      <c r="E96" s="185">
        <v>92.7</v>
      </c>
      <c r="F96" s="185">
        <f t="shared" si="2"/>
        <v>7.2999999999999972</v>
      </c>
      <c r="G96" s="186">
        <v>2.9</v>
      </c>
    </row>
    <row r="97" spans="2:8" x14ac:dyDescent="0.25">
      <c r="B97" s="187"/>
      <c r="C97" s="188" t="s">
        <v>121</v>
      </c>
      <c r="D97" s="189" t="s">
        <v>112</v>
      </c>
      <c r="E97" s="190">
        <v>91.5</v>
      </c>
      <c r="F97" s="190">
        <f t="shared" si="2"/>
        <v>8.5</v>
      </c>
      <c r="G97" s="191">
        <v>2.8</v>
      </c>
    </row>
    <row r="98" spans="2:8" x14ac:dyDescent="0.25">
      <c r="B98" s="187"/>
      <c r="C98" s="188" t="s">
        <v>122</v>
      </c>
      <c r="D98" s="189" t="s">
        <v>260</v>
      </c>
      <c r="E98" s="190">
        <v>96.8</v>
      </c>
      <c r="F98" s="190">
        <f t="shared" ref="F98:F103" si="3">100-E98</f>
        <v>3.2000000000000028</v>
      </c>
      <c r="G98" s="194">
        <v>20.2</v>
      </c>
    </row>
    <row r="99" spans="2:8" x14ac:dyDescent="0.25">
      <c r="B99" s="187"/>
      <c r="C99" s="188" t="s">
        <v>147</v>
      </c>
      <c r="D99" s="189" t="s">
        <v>261</v>
      </c>
      <c r="E99" s="190">
        <v>96.2</v>
      </c>
      <c r="F99" s="190">
        <f t="shared" si="3"/>
        <v>3.7999999999999972</v>
      </c>
      <c r="G99" s="191">
        <v>43</v>
      </c>
    </row>
    <row r="100" spans="2:8" x14ac:dyDescent="0.25">
      <c r="B100" s="192"/>
      <c r="C100" s="188" t="s">
        <v>163</v>
      </c>
      <c r="D100" s="189" t="s">
        <v>35</v>
      </c>
      <c r="E100" s="190">
        <v>95.7</v>
      </c>
      <c r="F100" s="190">
        <f t="shared" si="3"/>
        <v>4.2999999999999972</v>
      </c>
      <c r="G100" s="191">
        <v>19.7</v>
      </c>
    </row>
    <row r="101" spans="2:8" ht="13.5" thickBot="1" x14ac:dyDescent="0.3">
      <c r="B101" s="200"/>
      <c r="C101" s="196" t="s">
        <v>167</v>
      </c>
      <c r="D101" s="197" t="s">
        <v>34</v>
      </c>
      <c r="E101" s="201">
        <v>87.6</v>
      </c>
      <c r="F101" s="201">
        <f t="shared" si="3"/>
        <v>12.400000000000006</v>
      </c>
      <c r="G101" s="202">
        <v>11.3</v>
      </c>
    </row>
    <row r="102" spans="2:8" x14ac:dyDescent="0.25">
      <c r="B102" s="182" t="s">
        <v>262</v>
      </c>
      <c r="C102" s="183" t="s">
        <v>263</v>
      </c>
      <c r="D102" s="184" t="s">
        <v>264</v>
      </c>
      <c r="E102" s="185">
        <v>94.5</v>
      </c>
      <c r="F102" s="185">
        <f t="shared" si="3"/>
        <v>5.5</v>
      </c>
      <c r="G102" s="204">
        <v>50.2</v>
      </c>
    </row>
    <row r="103" spans="2:8" ht="13.5" thickBot="1" x14ac:dyDescent="0.3">
      <c r="B103" s="200"/>
      <c r="C103" s="196" t="s">
        <v>265</v>
      </c>
      <c r="D103" s="197" t="s">
        <v>266</v>
      </c>
      <c r="E103" s="198">
        <v>93.6</v>
      </c>
      <c r="F103" s="198">
        <f t="shared" si="3"/>
        <v>6.4000000000000057</v>
      </c>
      <c r="G103" s="202">
        <v>49.8</v>
      </c>
    </row>
    <row r="105" spans="2:8" ht="27.75" customHeight="1" x14ac:dyDescent="0.25">
      <c r="B105" s="223" t="s">
        <v>319</v>
      </c>
      <c r="C105" s="223"/>
      <c r="D105" s="223"/>
      <c r="E105" s="223"/>
      <c r="F105" s="223"/>
      <c r="G105" s="223"/>
      <c r="H105" s="205"/>
    </row>
    <row r="106" spans="2:8" ht="27.75" customHeight="1" x14ac:dyDescent="0.25">
      <c r="B106" s="221" t="s">
        <v>301</v>
      </c>
      <c r="C106" s="221"/>
      <c r="D106" s="221"/>
      <c r="E106" s="222"/>
      <c r="F106" s="222"/>
      <c r="G106" s="222"/>
    </row>
    <row r="107" spans="2:8" x14ac:dyDescent="0.25">
      <c r="B107" s="4" t="s">
        <v>280</v>
      </c>
    </row>
  </sheetData>
  <mergeCells count="2">
    <mergeCell ref="B106:G106"/>
    <mergeCell ref="B105:G10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9"/>
  <sheetViews>
    <sheetView workbookViewId="0"/>
  </sheetViews>
  <sheetFormatPr baseColWidth="10" defaultRowHeight="15" x14ac:dyDescent="0.25"/>
  <cols>
    <col min="1" max="1" width="4.5703125" style="39" customWidth="1"/>
    <col min="2" max="2" width="13" style="39" customWidth="1"/>
    <col min="3" max="3" width="20" style="39" customWidth="1"/>
    <col min="4" max="4" width="15.7109375" style="42" customWidth="1"/>
    <col min="5" max="5" width="17.28515625" style="42" customWidth="1"/>
    <col min="6" max="16384" width="11.42578125" style="39"/>
  </cols>
  <sheetData>
    <row r="2" spans="2:7" x14ac:dyDescent="0.25">
      <c r="B2" s="28" t="s">
        <v>308</v>
      </c>
    </row>
    <row r="4" spans="2:7" ht="64.5" x14ac:dyDescent="0.3">
      <c r="B4" s="171" t="s">
        <v>134</v>
      </c>
      <c r="C4" s="172" t="s">
        <v>135</v>
      </c>
      <c r="D4" s="173" t="s">
        <v>268</v>
      </c>
      <c r="E4" s="173" t="s">
        <v>274</v>
      </c>
      <c r="G4" s="31"/>
    </row>
    <row r="5" spans="2:7" x14ac:dyDescent="0.25">
      <c r="B5" s="169" t="s">
        <v>117</v>
      </c>
      <c r="C5" s="174" t="s">
        <v>116</v>
      </c>
      <c r="D5" s="175">
        <v>105.30809805969078</v>
      </c>
      <c r="E5" s="176">
        <v>70.094097485982076</v>
      </c>
      <c r="F5" s="63"/>
      <c r="G5" s="45"/>
    </row>
    <row r="6" spans="2:7" x14ac:dyDescent="0.25">
      <c r="B6" s="169" t="s">
        <v>118</v>
      </c>
      <c r="C6" s="174" t="s">
        <v>115</v>
      </c>
      <c r="D6" s="175">
        <v>74.84610160477429</v>
      </c>
      <c r="E6" s="176">
        <v>58.100314464908848</v>
      </c>
      <c r="F6" s="63"/>
    </row>
    <row r="7" spans="2:7" x14ac:dyDescent="0.25">
      <c r="B7" s="169" t="s">
        <v>119</v>
      </c>
      <c r="C7" s="174" t="s">
        <v>114</v>
      </c>
      <c r="D7" s="175">
        <v>64.343961859772165</v>
      </c>
      <c r="E7" s="176">
        <v>44.316903730669601</v>
      </c>
      <c r="F7" s="63"/>
    </row>
    <row r="8" spans="2:7" x14ac:dyDescent="0.25">
      <c r="B8" s="169" t="s">
        <v>120</v>
      </c>
      <c r="C8" s="174" t="s">
        <v>113</v>
      </c>
      <c r="D8" s="175">
        <v>132.5097249578933</v>
      </c>
      <c r="E8" s="176">
        <v>72.59639930813303</v>
      </c>
      <c r="F8" s="63"/>
    </row>
    <row r="9" spans="2:7" x14ac:dyDescent="0.25">
      <c r="B9" s="169" t="s">
        <v>121</v>
      </c>
      <c r="C9" s="174" t="s">
        <v>112</v>
      </c>
      <c r="D9" s="175">
        <v>200.37878991091171</v>
      </c>
      <c r="E9" s="176">
        <v>92.245807212118279</v>
      </c>
      <c r="F9" s="63"/>
    </row>
    <row r="10" spans="2:7" x14ac:dyDescent="0.25">
      <c r="B10" s="169" t="s">
        <v>122</v>
      </c>
      <c r="C10" s="174" t="s">
        <v>111</v>
      </c>
      <c r="D10" s="175">
        <v>205.12892101006412</v>
      </c>
      <c r="E10" s="176">
        <v>87.333878895367391</v>
      </c>
      <c r="F10" s="63"/>
    </row>
    <row r="11" spans="2:7" x14ac:dyDescent="0.25">
      <c r="B11" s="169" t="s">
        <v>123</v>
      </c>
      <c r="C11" s="174" t="s">
        <v>110</v>
      </c>
      <c r="D11" s="175">
        <v>126.38865204048436</v>
      </c>
      <c r="E11" s="176">
        <v>75.126016621773957</v>
      </c>
      <c r="F11" s="63"/>
    </row>
    <row r="12" spans="2:7" x14ac:dyDescent="0.25">
      <c r="B12" s="169" t="s">
        <v>124</v>
      </c>
      <c r="C12" s="174" t="s">
        <v>109</v>
      </c>
      <c r="D12" s="175">
        <v>137.35989904994614</v>
      </c>
      <c r="E12" s="176">
        <v>100.53027612179798</v>
      </c>
      <c r="F12" s="63"/>
    </row>
    <row r="13" spans="2:7" x14ac:dyDescent="0.25">
      <c r="B13" s="169" t="s">
        <v>125</v>
      </c>
      <c r="C13" s="174" t="s">
        <v>108</v>
      </c>
      <c r="D13" s="175">
        <v>166.33757672784969</v>
      </c>
      <c r="E13" s="176">
        <v>76.272709660003656</v>
      </c>
      <c r="F13" s="63"/>
    </row>
    <row r="14" spans="2:7" x14ac:dyDescent="0.25">
      <c r="B14" s="169" t="s">
        <v>207</v>
      </c>
      <c r="C14" s="174" t="s">
        <v>107</v>
      </c>
      <c r="D14" s="175">
        <v>84.178077922505281</v>
      </c>
      <c r="E14" s="176">
        <v>51.481540285365917</v>
      </c>
      <c r="F14" s="63"/>
    </row>
    <row r="15" spans="2:7" x14ac:dyDescent="0.25">
      <c r="B15" s="169" t="s">
        <v>189</v>
      </c>
      <c r="C15" s="174" t="s">
        <v>106</v>
      </c>
      <c r="D15" s="175">
        <v>108.97277480005854</v>
      </c>
      <c r="E15" s="176">
        <v>64.198585952056547</v>
      </c>
      <c r="F15" s="63"/>
    </row>
    <row r="16" spans="2:7" x14ac:dyDescent="0.25">
      <c r="B16" s="169" t="s">
        <v>171</v>
      </c>
      <c r="C16" s="174" t="s">
        <v>105</v>
      </c>
      <c r="D16" s="175">
        <v>131.31325364120534</v>
      </c>
      <c r="E16" s="176">
        <v>78.112075149036386</v>
      </c>
      <c r="F16" s="63"/>
    </row>
    <row r="17" spans="2:6" x14ac:dyDescent="0.25">
      <c r="B17" s="169" t="s">
        <v>147</v>
      </c>
      <c r="C17" s="174" t="s">
        <v>104</v>
      </c>
      <c r="D17" s="175">
        <v>207.23693032279837</v>
      </c>
      <c r="E17" s="176">
        <v>89.416230239166453</v>
      </c>
      <c r="F17" s="63"/>
    </row>
    <row r="18" spans="2:6" x14ac:dyDescent="0.25">
      <c r="B18" s="169" t="s">
        <v>176</v>
      </c>
      <c r="C18" s="174" t="s">
        <v>103</v>
      </c>
      <c r="D18" s="175">
        <v>130.79140305704263</v>
      </c>
      <c r="E18" s="176">
        <v>79.18762035481997</v>
      </c>
      <c r="F18" s="63"/>
    </row>
    <row r="19" spans="2:6" x14ac:dyDescent="0.25">
      <c r="B19" s="169" t="s">
        <v>230</v>
      </c>
      <c r="C19" s="174" t="s">
        <v>102</v>
      </c>
      <c r="D19" s="175">
        <v>40.111327773061298</v>
      </c>
      <c r="E19" s="176">
        <v>40.271773081926987</v>
      </c>
      <c r="F19" s="63"/>
    </row>
    <row r="20" spans="2:6" x14ac:dyDescent="0.25">
      <c r="B20" s="169" t="s">
        <v>210</v>
      </c>
      <c r="C20" s="174" t="s">
        <v>101</v>
      </c>
      <c r="D20" s="175">
        <v>79.247768854928552</v>
      </c>
      <c r="E20" s="176">
        <v>50.898000974686845</v>
      </c>
      <c r="F20" s="63"/>
    </row>
    <row r="21" spans="2:6" x14ac:dyDescent="0.25">
      <c r="B21" s="169" t="s">
        <v>168</v>
      </c>
      <c r="C21" s="174" t="s">
        <v>100</v>
      </c>
      <c r="D21" s="175">
        <v>138.22712065769633</v>
      </c>
      <c r="E21" s="176">
        <v>68.51876481876937</v>
      </c>
      <c r="F21" s="63"/>
    </row>
    <row r="22" spans="2:6" x14ac:dyDescent="0.25">
      <c r="B22" s="169" t="s">
        <v>219</v>
      </c>
      <c r="C22" s="174" t="s">
        <v>99</v>
      </c>
      <c r="D22" s="175">
        <v>62.088780716451609</v>
      </c>
      <c r="E22" s="176">
        <v>38.01213130299891</v>
      </c>
      <c r="F22" s="63"/>
    </row>
    <row r="23" spans="2:6" x14ac:dyDescent="0.25">
      <c r="B23" s="169" t="s">
        <v>208</v>
      </c>
      <c r="C23" s="174" t="s">
        <v>98</v>
      </c>
      <c r="D23" s="175">
        <v>83.614033043465327</v>
      </c>
      <c r="E23" s="176">
        <v>53.071684857498013</v>
      </c>
      <c r="F23" s="63"/>
    </row>
    <row r="24" spans="2:6" x14ac:dyDescent="0.25">
      <c r="B24" s="169" t="s">
        <v>192</v>
      </c>
      <c r="C24" s="174" t="s">
        <v>284</v>
      </c>
      <c r="D24" s="175">
        <v>112.63938039380808</v>
      </c>
      <c r="E24" s="176">
        <v>65.508813239518773</v>
      </c>
      <c r="F24" s="63"/>
    </row>
    <row r="25" spans="2:6" x14ac:dyDescent="0.25">
      <c r="B25" s="169" t="s">
        <v>178</v>
      </c>
      <c r="C25" s="174" t="s">
        <v>285</v>
      </c>
      <c r="D25" s="175">
        <v>121.04431291616578</v>
      </c>
      <c r="E25" s="176">
        <v>52.891795493263132</v>
      </c>
      <c r="F25" s="63"/>
    </row>
    <row r="26" spans="2:6" x14ac:dyDescent="0.25">
      <c r="B26" s="169" t="s">
        <v>226</v>
      </c>
      <c r="C26" s="174" t="s">
        <v>95</v>
      </c>
      <c r="D26" s="175">
        <v>57.521501229140384</v>
      </c>
      <c r="E26" s="176">
        <v>63.428276278237369</v>
      </c>
      <c r="F26" s="63"/>
    </row>
    <row r="27" spans="2:6" x14ac:dyDescent="0.25">
      <c r="B27" s="169" t="s">
        <v>205</v>
      </c>
      <c r="C27" s="174" t="s">
        <v>94</v>
      </c>
      <c r="D27" s="175">
        <v>82.745527192866319</v>
      </c>
      <c r="E27" s="176">
        <v>78.524451563734758</v>
      </c>
      <c r="F27" s="63"/>
    </row>
    <row r="28" spans="2:6" x14ac:dyDescent="0.25">
      <c r="B28" s="169" t="s">
        <v>202</v>
      </c>
      <c r="C28" s="174" t="s">
        <v>93</v>
      </c>
      <c r="D28" s="175">
        <v>87.607070327465252</v>
      </c>
      <c r="E28" s="176">
        <v>40.631096774182552</v>
      </c>
      <c r="F28" s="63"/>
    </row>
    <row r="29" spans="2:6" x14ac:dyDescent="0.25">
      <c r="B29" s="169" t="s">
        <v>156</v>
      </c>
      <c r="C29" s="174" t="s">
        <v>92</v>
      </c>
      <c r="D29" s="175">
        <v>159.51148998944325</v>
      </c>
      <c r="E29" s="176">
        <v>48.97156117955231</v>
      </c>
      <c r="F29" s="63"/>
    </row>
    <row r="30" spans="2:6" x14ac:dyDescent="0.25">
      <c r="B30" s="169" t="s">
        <v>218</v>
      </c>
      <c r="C30" s="174" t="s">
        <v>91</v>
      </c>
      <c r="D30" s="175">
        <v>64.296246548389945</v>
      </c>
      <c r="E30" s="176">
        <v>56.560793288596223</v>
      </c>
      <c r="F30" s="63"/>
    </row>
    <row r="31" spans="2:6" x14ac:dyDescent="0.25">
      <c r="B31" s="169" t="s">
        <v>221</v>
      </c>
      <c r="C31" s="174" t="s">
        <v>90</v>
      </c>
      <c r="D31" s="175">
        <v>60.542521275987347</v>
      </c>
      <c r="E31" s="176">
        <v>87.164748621772361</v>
      </c>
      <c r="F31" s="63"/>
    </row>
    <row r="32" spans="2:6" x14ac:dyDescent="0.25">
      <c r="B32" s="169" t="s">
        <v>173</v>
      </c>
      <c r="C32" s="174" t="s">
        <v>89</v>
      </c>
      <c r="D32" s="175">
        <v>132.505757865596</v>
      </c>
      <c r="E32" s="176">
        <v>49.055916450308857</v>
      </c>
      <c r="F32" s="63"/>
    </row>
    <row r="33" spans="2:6" x14ac:dyDescent="0.25">
      <c r="B33" s="169" t="s">
        <v>96</v>
      </c>
      <c r="C33" s="174" t="s">
        <v>235</v>
      </c>
      <c r="D33" s="175">
        <v>128.51496661965001</v>
      </c>
      <c r="E33" s="176">
        <v>44.801465743571072</v>
      </c>
      <c r="F33" s="63"/>
    </row>
    <row r="34" spans="2:6" x14ac:dyDescent="0.25">
      <c r="B34" s="169" t="s">
        <v>97</v>
      </c>
      <c r="C34" s="174" t="s">
        <v>234</v>
      </c>
      <c r="D34" s="175">
        <v>110.56477023493906</v>
      </c>
      <c r="E34" s="176">
        <v>80.247441947291492</v>
      </c>
      <c r="F34" s="63"/>
    </row>
    <row r="35" spans="2:6" x14ac:dyDescent="0.25">
      <c r="B35" s="169" t="s">
        <v>161</v>
      </c>
      <c r="C35" s="174" t="s">
        <v>88</v>
      </c>
      <c r="D35" s="175">
        <v>153.04445302599285</v>
      </c>
      <c r="E35" s="176">
        <v>86.142163537679693</v>
      </c>
      <c r="F35" s="63"/>
    </row>
    <row r="36" spans="2:6" x14ac:dyDescent="0.25">
      <c r="B36" s="169" t="s">
        <v>146</v>
      </c>
      <c r="C36" s="174" t="s">
        <v>87</v>
      </c>
      <c r="D36" s="175">
        <v>215.05348506633419</v>
      </c>
      <c r="E36" s="176">
        <v>105.34543691545748</v>
      </c>
      <c r="F36" s="63"/>
    </row>
    <row r="37" spans="2:6" x14ac:dyDescent="0.25">
      <c r="B37" s="169" t="s">
        <v>190</v>
      </c>
      <c r="C37" s="174" t="s">
        <v>86</v>
      </c>
      <c r="D37" s="175">
        <v>106.97784189370539</v>
      </c>
      <c r="E37" s="176">
        <v>60.526936859558425</v>
      </c>
      <c r="F37" s="63"/>
    </row>
    <row r="38" spans="2:6" x14ac:dyDescent="0.25">
      <c r="B38" s="169" t="s">
        <v>151</v>
      </c>
      <c r="C38" s="174" t="s">
        <v>85</v>
      </c>
      <c r="D38" s="175">
        <v>189.1889429946587</v>
      </c>
      <c r="E38" s="176">
        <v>86.993933125855222</v>
      </c>
      <c r="F38" s="63"/>
    </row>
    <row r="39" spans="2:6" x14ac:dyDescent="0.25">
      <c r="B39" s="169" t="s">
        <v>143</v>
      </c>
      <c r="C39" s="174" t="s">
        <v>84</v>
      </c>
      <c r="D39" s="175">
        <v>255.40775603844065</v>
      </c>
      <c r="E39" s="176">
        <v>104.82712370830276</v>
      </c>
      <c r="F39" s="63"/>
    </row>
    <row r="40" spans="2:6" x14ac:dyDescent="0.25">
      <c r="B40" s="169" t="s">
        <v>159</v>
      </c>
      <c r="C40" s="174" t="s">
        <v>83</v>
      </c>
      <c r="D40" s="175">
        <v>160.08517845585845</v>
      </c>
      <c r="E40" s="176">
        <v>92.52923314417491</v>
      </c>
      <c r="F40" s="63"/>
    </row>
    <row r="41" spans="2:6" x14ac:dyDescent="0.25">
      <c r="B41" s="169" t="s">
        <v>227</v>
      </c>
      <c r="C41" s="174" t="s">
        <v>82</v>
      </c>
      <c r="D41" s="175">
        <v>54.632480808235542</v>
      </c>
      <c r="E41" s="176">
        <v>42.365005576641515</v>
      </c>
      <c r="F41" s="63"/>
    </row>
    <row r="42" spans="2:6" x14ac:dyDescent="0.25">
      <c r="B42" s="169" t="s">
        <v>148</v>
      </c>
      <c r="C42" s="174" t="s">
        <v>81</v>
      </c>
      <c r="D42" s="175">
        <v>205.12691228270091</v>
      </c>
      <c r="E42" s="176">
        <v>100.32210801834621</v>
      </c>
      <c r="F42" s="63"/>
    </row>
    <row r="43" spans="2:6" x14ac:dyDescent="0.25">
      <c r="B43" s="169" t="s">
        <v>160</v>
      </c>
      <c r="C43" s="174" t="s">
        <v>80</v>
      </c>
      <c r="D43" s="175">
        <v>154.7873291793592</v>
      </c>
      <c r="E43" s="176">
        <v>92.201652414039728</v>
      </c>
      <c r="F43" s="63"/>
    </row>
    <row r="44" spans="2:6" x14ac:dyDescent="0.25">
      <c r="B44" s="169" t="s">
        <v>204</v>
      </c>
      <c r="C44" s="174" t="s">
        <v>79</v>
      </c>
      <c r="D44" s="175">
        <v>83.305303027892947</v>
      </c>
      <c r="E44" s="176">
        <v>55.536868684818771</v>
      </c>
      <c r="F44" s="63"/>
    </row>
    <row r="45" spans="2:6" x14ac:dyDescent="0.25">
      <c r="B45" s="169" t="s">
        <v>182</v>
      </c>
      <c r="C45" s="174" t="s">
        <v>78</v>
      </c>
      <c r="D45" s="175">
        <v>114.3817162410007</v>
      </c>
      <c r="E45" s="176">
        <v>69.78527970067789</v>
      </c>
      <c r="F45" s="63"/>
    </row>
    <row r="46" spans="2:6" x14ac:dyDescent="0.25">
      <c r="B46" s="169" t="s">
        <v>201</v>
      </c>
      <c r="C46" s="174" t="s">
        <v>77</v>
      </c>
      <c r="D46" s="175">
        <v>86.812643145798503</v>
      </c>
      <c r="E46" s="176">
        <v>60.180289910565762</v>
      </c>
      <c r="F46" s="63"/>
    </row>
    <row r="47" spans="2:6" x14ac:dyDescent="0.25">
      <c r="B47" s="169" t="s">
        <v>186</v>
      </c>
      <c r="C47" s="174" t="s">
        <v>76</v>
      </c>
      <c r="D47" s="175">
        <v>114.2308549695326</v>
      </c>
      <c r="E47" s="176">
        <v>70.308792202320987</v>
      </c>
      <c r="F47" s="63"/>
    </row>
    <row r="48" spans="2:6" x14ac:dyDescent="0.25">
      <c r="B48" s="169" t="s">
        <v>183</v>
      </c>
      <c r="C48" s="174" t="s">
        <v>75</v>
      </c>
      <c r="D48" s="175">
        <v>115.22325915393155</v>
      </c>
      <c r="E48" s="176">
        <v>65.229167260590998</v>
      </c>
      <c r="F48" s="63"/>
    </row>
    <row r="49" spans="2:6" x14ac:dyDescent="0.25">
      <c r="B49" s="169" t="s">
        <v>152</v>
      </c>
      <c r="C49" s="174" t="s">
        <v>74</v>
      </c>
      <c r="D49" s="175">
        <v>176.15801297127382</v>
      </c>
      <c r="E49" s="176">
        <v>94.913937388507918</v>
      </c>
      <c r="F49" s="63"/>
    </row>
    <row r="50" spans="2:6" x14ac:dyDescent="0.25">
      <c r="B50" s="169" t="s">
        <v>209</v>
      </c>
      <c r="C50" s="174" t="s">
        <v>73</v>
      </c>
      <c r="D50" s="175">
        <v>81.730590486153432</v>
      </c>
      <c r="E50" s="176">
        <v>50.544256519152547</v>
      </c>
      <c r="F50" s="63"/>
    </row>
    <row r="51" spans="2:6" x14ac:dyDescent="0.25">
      <c r="B51" s="169" t="s">
        <v>164</v>
      </c>
      <c r="C51" s="174" t="s">
        <v>72</v>
      </c>
      <c r="D51" s="175">
        <v>143.68610974006651</v>
      </c>
      <c r="E51" s="176">
        <v>69.570809416429512</v>
      </c>
      <c r="F51" s="63"/>
    </row>
    <row r="52" spans="2:6" x14ac:dyDescent="0.25">
      <c r="B52" s="169" t="s">
        <v>211</v>
      </c>
      <c r="C52" s="174" t="s">
        <v>71</v>
      </c>
      <c r="D52" s="175">
        <v>78.901953394104822</v>
      </c>
      <c r="E52" s="176">
        <v>54.983831837935114</v>
      </c>
      <c r="F52" s="63"/>
    </row>
    <row r="53" spans="2:6" x14ac:dyDescent="0.25">
      <c r="B53" s="169" t="s">
        <v>200</v>
      </c>
      <c r="C53" s="174" t="s">
        <v>70</v>
      </c>
      <c r="D53" s="175">
        <v>89.986345482622767</v>
      </c>
      <c r="E53" s="176">
        <v>64.444067430883138</v>
      </c>
      <c r="F53" s="63"/>
    </row>
    <row r="54" spans="2:6" x14ac:dyDescent="0.25">
      <c r="B54" s="169" t="s">
        <v>172</v>
      </c>
      <c r="C54" s="174" t="s">
        <v>69</v>
      </c>
      <c r="D54" s="175">
        <v>131.79849452314949</v>
      </c>
      <c r="E54" s="176">
        <v>74.971022666077971</v>
      </c>
      <c r="F54" s="63"/>
    </row>
    <row r="55" spans="2:6" x14ac:dyDescent="0.25">
      <c r="B55" s="169" t="s">
        <v>199</v>
      </c>
      <c r="C55" s="174" t="s">
        <v>68</v>
      </c>
      <c r="D55" s="175">
        <v>90.246945883240713</v>
      </c>
      <c r="E55" s="176">
        <v>56.51464300130845</v>
      </c>
      <c r="F55" s="63"/>
    </row>
    <row r="56" spans="2:6" x14ac:dyDescent="0.25">
      <c r="B56" s="169" t="s">
        <v>197</v>
      </c>
      <c r="C56" s="174" t="s">
        <v>67</v>
      </c>
      <c r="D56" s="175">
        <v>100.06864749742591</v>
      </c>
      <c r="E56" s="176">
        <v>65.259644418797095</v>
      </c>
      <c r="F56" s="63"/>
    </row>
    <row r="57" spans="2:6" x14ac:dyDescent="0.25">
      <c r="B57" s="169" t="s">
        <v>224</v>
      </c>
      <c r="C57" s="174" t="s">
        <v>66</v>
      </c>
      <c r="D57" s="175">
        <v>57.053432251246115</v>
      </c>
      <c r="E57" s="176">
        <v>45.762858285093451</v>
      </c>
      <c r="F57" s="63"/>
    </row>
    <row r="58" spans="2:6" x14ac:dyDescent="0.25">
      <c r="B58" s="169" t="s">
        <v>220</v>
      </c>
      <c r="C58" s="174" t="s">
        <v>65</v>
      </c>
      <c r="D58" s="175">
        <v>61.161985944943595</v>
      </c>
      <c r="E58" s="176">
        <v>45.587015107268691</v>
      </c>
      <c r="F58" s="63"/>
    </row>
    <row r="59" spans="2:6" x14ac:dyDescent="0.25">
      <c r="B59" s="169" t="s">
        <v>153</v>
      </c>
      <c r="C59" s="174" t="s">
        <v>64</v>
      </c>
      <c r="D59" s="175">
        <v>176.61953457020095</v>
      </c>
      <c r="E59" s="176">
        <v>128.25244164759675</v>
      </c>
      <c r="F59" s="63"/>
    </row>
    <row r="60" spans="2:6" x14ac:dyDescent="0.25">
      <c r="B60" s="169" t="s">
        <v>185</v>
      </c>
      <c r="C60" s="174" t="s">
        <v>63</v>
      </c>
      <c r="D60" s="175">
        <v>112.58719230643433</v>
      </c>
      <c r="E60" s="176">
        <v>71.898704666312412</v>
      </c>
      <c r="F60" s="63"/>
    </row>
    <row r="61" spans="2:6" x14ac:dyDescent="0.25">
      <c r="B61" s="169" t="s">
        <v>157</v>
      </c>
      <c r="C61" s="174" t="s">
        <v>62</v>
      </c>
      <c r="D61" s="175">
        <v>157.20371379526574</v>
      </c>
      <c r="E61" s="176">
        <v>84.767592745090099</v>
      </c>
      <c r="F61" s="63"/>
    </row>
    <row r="62" spans="2:6" x14ac:dyDescent="0.25">
      <c r="B62" s="169" t="s">
        <v>166</v>
      </c>
      <c r="C62" s="174" t="s">
        <v>61</v>
      </c>
      <c r="D62" s="175">
        <v>143.06268811378644</v>
      </c>
      <c r="E62" s="176">
        <v>98.340253077253166</v>
      </c>
      <c r="F62" s="63"/>
    </row>
    <row r="63" spans="2:6" x14ac:dyDescent="0.25">
      <c r="B63" s="169" t="s">
        <v>223</v>
      </c>
      <c r="C63" s="174" t="s">
        <v>60</v>
      </c>
      <c r="D63" s="175">
        <v>60.932600717957811</v>
      </c>
      <c r="E63" s="176">
        <v>41.738831488364852</v>
      </c>
      <c r="F63" s="63"/>
    </row>
    <row r="64" spans="2:6" x14ac:dyDescent="0.25">
      <c r="B64" s="169" t="s">
        <v>149</v>
      </c>
      <c r="C64" s="174" t="s">
        <v>59</v>
      </c>
      <c r="D64" s="175">
        <v>200.6137993384427</v>
      </c>
      <c r="E64" s="176">
        <v>123.11791689245634</v>
      </c>
      <c r="F64" s="63"/>
    </row>
    <row r="65" spans="2:6" x14ac:dyDescent="0.25">
      <c r="B65" s="169" t="s">
        <v>225</v>
      </c>
      <c r="C65" s="174" t="s">
        <v>58</v>
      </c>
      <c r="D65" s="175">
        <v>56.957381174544309</v>
      </c>
      <c r="E65" s="176">
        <v>45.401028317353315</v>
      </c>
      <c r="F65" s="63"/>
    </row>
    <row r="66" spans="2:6" x14ac:dyDescent="0.25">
      <c r="B66" s="169" t="s">
        <v>216</v>
      </c>
      <c r="C66" s="174" t="s">
        <v>57</v>
      </c>
      <c r="D66" s="175">
        <v>69.426335767991816</v>
      </c>
      <c r="E66" s="176">
        <v>47.743957057947142</v>
      </c>
      <c r="F66" s="63"/>
    </row>
    <row r="67" spans="2:6" x14ac:dyDescent="0.25">
      <c r="B67" s="169" t="s">
        <v>162</v>
      </c>
      <c r="C67" s="174" t="s">
        <v>56</v>
      </c>
      <c r="D67" s="175">
        <v>149.72293670521066</v>
      </c>
      <c r="E67" s="176">
        <v>100.80757255211756</v>
      </c>
      <c r="F67" s="63"/>
    </row>
    <row r="68" spans="2:6" x14ac:dyDescent="0.25">
      <c r="B68" s="169" t="s">
        <v>194</v>
      </c>
      <c r="C68" s="174" t="s">
        <v>55</v>
      </c>
      <c r="D68" s="175">
        <v>107.4116997917815</v>
      </c>
      <c r="E68" s="176">
        <v>65.060801040996139</v>
      </c>
      <c r="F68" s="63"/>
    </row>
    <row r="69" spans="2:6" x14ac:dyDescent="0.25">
      <c r="B69" s="169" t="s">
        <v>154</v>
      </c>
      <c r="C69" s="174" t="s">
        <v>54</v>
      </c>
      <c r="D69" s="175">
        <v>168.33717370042154</v>
      </c>
      <c r="E69" s="176">
        <v>75.966953764793985</v>
      </c>
      <c r="F69" s="63"/>
    </row>
    <row r="70" spans="2:6" x14ac:dyDescent="0.25">
      <c r="B70" s="169" t="s">
        <v>177</v>
      </c>
      <c r="C70" s="174" t="s">
        <v>53</v>
      </c>
      <c r="D70" s="175">
        <v>126.43571599474613</v>
      </c>
      <c r="E70" s="176">
        <v>70.366338867605762</v>
      </c>
      <c r="F70" s="63"/>
    </row>
    <row r="71" spans="2:6" x14ac:dyDescent="0.25">
      <c r="B71" s="169" t="s">
        <v>170</v>
      </c>
      <c r="C71" s="174" t="s">
        <v>52</v>
      </c>
      <c r="D71" s="175">
        <v>134.01753471247747</v>
      </c>
      <c r="E71" s="176">
        <v>70.058457709959654</v>
      </c>
      <c r="F71" s="63"/>
    </row>
    <row r="72" spans="2:6" x14ac:dyDescent="0.25">
      <c r="B72" s="169" t="s">
        <v>155</v>
      </c>
      <c r="C72" s="174" t="s">
        <v>51</v>
      </c>
      <c r="D72" s="175">
        <v>166.89953623875948</v>
      </c>
      <c r="E72" s="176">
        <v>108.93321409742956</v>
      </c>
      <c r="F72" s="63"/>
    </row>
    <row r="73" spans="2:6" x14ac:dyDescent="0.25">
      <c r="B73" s="169" t="s">
        <v>191</v>
      </c>
      <c r="C73" s="174" t="s">
        <v>50</v>
      </c>
      <c r="D73" s="175">
        <v>106.0612716470629</v>
      </c>
      <c r="E73" s="176">
        <v>69.227969906439625</v>
      </c>
      <c r="F73" s="63"/>
    </row>
    <row r="74" spans="2:6" x14ac:dyDescent="0.25">
      <c r="B74" s="169" t="s">
        <v>144</v>
      </c>
      <c r="C74" s="174" t="s">
        <v>49</v>
      </c>
      <c r="D74" s="175">
        <v>242.12623203147865</v>
      </c>
      <c r="E74" s="176">
        <v>124.65926252767566</v>
      </c>
      <c r="F74" s="63"/>
    </row>
    <row r="75" spans="2:6" x14ac:dyDescent="0.25">
      <c r="B75" s="169" t="s">
        <v>222</v>
      </c>
      <c r="C75" s="174" t="s">
        <v>48</v>
      </c>
      <c r="D75" s="175">
        <v>60.316313653043821</v>
      </c>
      <c r="E75" s="176">
        <v>49.559904389828624</v>
      </c>
      <c r="F75" s="63"/>
    </row>
    <row r="76" spans="2:6" x14ac:dyDescent="0.25">
      <c r="B76" s="169" t="s">
        <v>196</v>
      </c>
      <c r="C76" s="174" t="s">
        <v>47</v>
      </c>
      <c r="D76" s="175">
        <v>100.73742958806959</v>
      </c>
      <c r="E76" s="176">
        <v>65.195432834186548</v>
      </c>
      <c r="F76" s="63"/>
    </row>
    <row r="77" spans="2:6" x14ac:dyDescent="0.25">
      <c r="B77" s="169" t="s">
        <v>206</v>
      </c>
      <c r="C77" s="174" t="s">
        <v>46</v>
      </c>
      <c r="D77" s="175">
        <v>83.242130816389235</v>
      </c>
      <c r="E77" s="176">
        <v>60.934840585256367</v>
      </c>
      <c r="F77" s="63"/>
    </row>
    <row r="78" spans="2:6" x14ac:dyDescent="0.25">
      <c r="B78" s="169" t="s">
        <v>158</v>
      </c>
      <c r="C78" s="174" t="s">
        <v>45</v>
      </c>
      <c r="D78" s="175">
        <v>155.89428263954977</v>
      </c>
      <c r="E78" s="176">
        <v>87.71506280202702</v>
      </c>
      <c r="F78" s="63"/>
    </row>
    <row r="79" spans="2:6" x14ac:dyDescent="0.25">
      <c r="B79" s="169" t="s">
        <v>165</v>
      </c>
      <c r="C79" s="174" t="s">
        <v>44</v>
      </c>
      <c r="D79" s="175">
        <v>140.09502220283437</v>
      </c>
      <c r="E79" s="176">
        <v>79.196140578696017</v>
      </c>
      <c r="F79" s="63"/>
    </row>
    <row r="80" spans="2:6" x14ac:dyDescent="0.25">
      <c r="B80" s="170" t="s">
        <v>145</v>
      </c>
      <c r="C80" s="177" t="s">
        <v>43</v>
      </c>
      <c r="D80" s="175">
        <v>228.13144806371221</v>
      </c>
      <c r="E80" s="176">
        <v>62.672542800179848</v>
      </c>
      <c r="F80" s="63"/>
    </row>
    <row r="81" spans="2:6" x14ac:dyDescent="0.25">
      <c r="B81" s="169" t="s">
        <v>193</v>
      </c>
      <c r="C81" s="174" t="s">
        <v>42</v>
      </c>
      <c r="D81" s="175">
        <v>105.73405405171889</v>
      </c>
      <c r="E81" s="176">
        <v>67.549476525118379</v>
      </c>
      <c r="F81" s="63"/>
    </row>
    <row r="82" spans="2:6" x14ac:dyDescent="0.25">
      <c r="B82" s="169" t="s">
        <v>217</v>
      </c>
      <c r="C82" s="174" t="s">
        <v>41</v>
      </c>
      <c r="D82" s="175">
        <v>69.955180365726477</v>
      </c>
      <c r="E82" s="176">
        <v>43.070005442034535</v>
      </c>
      <c r="F82" s="63"/>
    </row>
    <row r="83" spans="2:6" x14ac:dyDescent="0.25">
      <c r="B83" s="169" t="s">
        <v>184</v>
      </c>
      <c r="C83" s="174" t="s">
        <v>40</v>
      </c>
      <c r="D83" s="175">
        <v>113.73725798655137</v>
      </c>
      <c r="E83" s="176">
        <v>58.903481673858515</v>
      </c>
      <c r="F83" s="63"/>
    </row>
    <row r="84" spans="2:6" x14ac:dyDescent="0.25">
      <c r="B84" s="169" t="s">
        <v>229</v>
      </c>
      <c r="C84" s="174" t="s">
        <v>39</v>
      </c>
      <c r="D84" s="175">
        <v>43.939450998159934</v>
      </c>
      <c r="E84" s="176">
        <v>38.490959072169268</v>
      </c>
      <c r="F84" s="63"/>
    </row>
    <row r="85" spans="2:6" x14ac:dyDescent="0.25">
      <c r="B85" s="169" t="s">
        <v>181</v>
      </c>
      <c r="C85" s="174" t="s">
        <v>38</v>
      </c>
      <c r="D85" s="175">
        <v>121.39448035925228</v>
      </c>
      <c r="E85" s="176">
        <v>86.764244151498957</v>
      </c>
      <c r="F85" s="63"/>
    </row>
    <row r="86" spans="2:6" x14ac:dyDescent="0.25">
      <c r="B86" s="169" t="s">
        <v>169</v>
      </c>
      <c r="C86" s="174" t="s">
        <v>37</v>
      </c>
      <c r="D86" s="175">
        <v>137.7281958164092</v>
      </c>
      <c r="E86" s="176">
        <v>83.035943104378305</v>
      </c>
      <c r="F86" s="63"/>
    </row>
    <row r="87" spans="2:6" x14ac:dyDescent="0.25">
      <c r="B87" s="169" t="s">
        <v>179</v>
      </c>
      <c r="C87" s="174" t="s">
        <v>36</v>
      </c>
      <c r="D87" s="175">
        <v>118.30845526766583</v>
      </c>
      <c r="E87" s="176">
        <v>70.916488552244189</v>
      </c>
      <c r="F87" s="63"/>
    </row>
    <row r="88" spans="2:6" x14ac:dyDescent="0.25">
      <c r="B88" s="169" t="s">
        <v>163</v>
      </c>
      <c r="C88" s="174" t="s">
        <v>35</v>
      </c>
      <c r="D88" s="175">
        <v>148.64124300358853</v>
      </c>
      <c r="E88" s="176">
        <v>81.801902622085862</v>
      </c>
      <c r="F88" s="63"/>
    </row>
    <row r="89" spans="2:6" x14ac:dyDescent="0.25">
      <c r="B89" s="169" t="s">
        <v>167</v>
      </c>
      <c r="C89" s="174" t="s">
        <v>34</v>
      </c>
      <c r="D89" s="175">
        <v>136.85752171052468</v>
      </c>
      <c r="E89" s="176">
        <v>81.018003957367142</v>
      </c>
      <c r="F89" s="63"/>
    </row>
    <row r="90" spans="2:6" x14ac:dyDescent="0.25">
      <c r="B90" s="169" t="s">
        <v>195</v>
      </c>
      <c r="C90" s="174" t="s">
        <v>33</v>
      </c>
      <c r="D90" s="175">
        <v>99.538544586855934</v>
      </c>
      <c r="E90" s="176">
        <v>63.382026360562101</v>
      </c>
      <c r="F90" s="63"/>
    </row>
    <row r="91" spans="2:6" x14ac:dyDescent="0.25">
      <c r="B91" s="169" t="s">
        <v>213</v>
      </c>
      <c r="C91" s="174" t="s">
        <v>32</v>
      </c>
      <c r="D91" s="175">
        <v>80.254851472191731</v>
      </c>
      <c r="E91" s="176">
        <v>56.370555535142373</v>
      </c>
      <c r="F91" s="63"/>
    </row>
    <row r="92" spans="2:6" x14ac:dyDescent="0.25">
      <c r="B92" s="169" t="s">
        <v>203</v>
      </c>
      <c r="C92" s="174" t="s">
        <v>31</v>
      </c>
      <c r="D92" s="175">
        <v>89.320412695411434</v>
      </c>
      <c r="E92" s="176">
        <v>55.998136151524584</v>
      </c>
      <c r="F92" s="63"/>
    </row>
    <row r="93" spans="2:6" x14ac:dyDescent="0.25">
      <c r="B93" s="169" t="s">
        <v>187</v>
      </c>
      <c r="C93" s="174" t="s">
        <v>30</v>
      </c>
      <c r="D93" s="175">
        <v>111.31033424344231</v>
      </c>
      <c r="E93" s="176">
        <v>92.098995071544621</v>
      </c>
      <c r="F93" s="63"/>
    </row>
    <row r="94" spans="2:6" x14ac:dyDescent="0.25">
      <c r="B94" s="169" t="s">
        <v>215</v>
      </c>
      <c r="C94" s="174" t="s">
        <v>29</v>
      </c>
      <c r="D94" s="175">
        <v>72.817890490221757</v>
      </c>
      <c r="E94" s="176">
        <v>51.971984583380589</v>
      </c>
      <c r="F94" s="63"/>
    </row>
    <row r="95" spans="2:6" x14ac:dyDescent="0.25">
      <c r="B95" s="169" t="s">
        <v>198</v>
      </c>
      <c r="C95" s="174" t="s">
        <v>28</v>
      </c>
      <c r="D95" s="175">
        <v>95.892517998635412</v>
      </c>
      <c r="E95" s="176">
        <v>49.301980803268883</v>
      </c>
      <c r="F95" s="63"/>
    </row>
    <row r="96" spans="2:6" x14ac:dyDescent="0.25">
      <c r="B96" s="169" t="s">
        <v>212</v>
      </c>
      <c r="C96" s="174" t="s">
        <v>27</v>
      </c>
      <c r="D96" s="175">
        <v>78.16786306928455</v>
      </c>
      <c r="E96" s="176">
        <v>45.228361561793193</v>
      </c>
      <c r="F96" s="63"/>
    </row>
    <row r="97" spans="2:7" x14ac:dyDescent="0.25">
      <c r="B97" s="169" t="s">
        <v>174</v>
      </c>
      <c r="C97" s="174" t="s">
        <v>26</v>
      </c>
      <c r="D97" s="175">
        <v>131.47579717369086</v>
      </c>
      <c r="E97" s="176">
        <v>63.902715588272471</v>
      </c>
      <c r="F97" s="63"/>
    </row>
    <row r="98" spans="2:7" x14ac:dyDescent="0.25">
      <c r="B98" s="169" t="s">
        <v>228</v>
      </c>
      <c r="C98" s="174" t="s">
        <v>25</v>
      </c>
      <c r="D98" s="175">
        <v>50.565159111084427</v>
      </c>
      <c r="E98" s="176">
        <v>37.974434489074788</v>
      </c>
      <c r="F98" s="63"/>
    </row>
    <row r="99" spans="2:7" x14ac:dyDescent="0.25">
      <c r="B99" s="169" t="s">
        <v>188</v>
      </c>
      <c r="C99" s="174" t="s">
        <v>24</v>
      </c>
      <c r="D99" s="175">
        <v>113.07563978023298</v>
      </c>
      <c r="E99" s="176">
        <v>52.017867009326743</v>
      </c>
      <c r="F99" s="63"/>
    </row>
    <row r="100" spans="2:7" x14ac:dyDescent="0.25">
      <c r="B100" s="169" t="s">
        <v>214</v>
      </c>
      <c r="C100" s="174" t="s">
        <v>286</v>
      </c>
      <c r="D100" s="175">
        <v>75.105316759216592</v>
      </c>
      <c r="E100" s="176">
        <v>50.763806727656757</v>
      </c>
      <c r="F100" s="63"/>
    </row>
    <row r="101" spans="2:7" x14ac:dyDescent="0.25">
      <c r="B101" s="169" t="s">
        <v>175</v>
      </c>
      <c r="C101" s="174" t="s">
        <v>233</v>
      </c>
      <c r="D101" s="175">
        <v>128.23808253067662</v>
      </c>
      <c r="E101" s="176">
        <v>63.980405501957328</v>
      </c>
      <c r="F101" s="63"/>
    </row>
    <row r="102" spans="2:7" x14ac:dyDescent="0.25">
      <c r="B102" s="169" t="s">
        <v>180</v>
      </c>
      <c r="C102" s="174" t="s">
        <v>232</v>
      </c>
      <c r="D102" s="175">
        <v>119.19250300581737</v>
      </c>
      <c r="E102" s="176">
        <v>59.352448653567855</v>
      </c>
      <c r="F102" s="63"/>
    </row>
    <row r="103" spans="2:7" x14ac:dyDescent="0.25">
      <c r="B103" s="169" t="s">
        <v>231</v>
      </c>
      <c r="C103" s="174" t="s">
        <v>23</v>
      </c>
      <c r="D103" s="175">
        <v>19.139304853790371</v>
      </c>
      <c r="E103" s="176">
        <v>7.2820498011037511</v>
      </c>
      <c r="F103" s="63"/>
    </row>
    <row r="104" spans="2:7" x14ac:dyDescent="0.25">
      <c r="B104" s="169" t="s">
        <v>150</v>
      </c>
      <c r="C104" s="174" t="s">
        <v>22</v>
      </c>
      <c r="D104" s="175">
        <v>189.97541686251196</v>
      </c>
      <c r="E104" s="176">
        <v>77.404428191029638</v>
      </c>
      <c r="F104" s="63"/>
    </row>
    <row r="106" spans="2:7" ht="36.75" customHeight="1" x14ac:dyDescent="0.25">
      <c r="B106" s="211" t="s">
        <v>287</v>
      </c>
      <c r="C106" s="212"/>
      <c r="D106" s="212"/>
      <c r="E106" s="212"/>
      <c r="F106" s="212"/>
      <c r="G106" s="212"/>
    </row>
    <row r="107" spans="2:7" ht="25.5" customHeight="1" x14ac:dyDescent="0.25">
      <c r="B107" s="210" t="s">
        <v>288</v>
      </c>
      <c r="C107" s="212"/>
      <c r="D107" s="212"/>
      <c r="E107" s="212"/>
      <c r="F107" s="212"/>
      <c r="G107" s="212"/>
    </row>
    <row r="108" spans="2:7" ht="19.5" customHeight="1" x14ac:dyDescent="0.25">
      <c r="B108" s="4" t="s">
        <v>280</v>
      </c>
      <c r="C108" s="59"/>
      <c r="D108" s="60"/>
      <c r="E108" s="60"/>
      <c r="F108" s="59"/>
      <c r="G108" s="59"/>
    </row>
    <row r="109" spans="2:7" x14ac:dyDescent="0.25">
      <c r="B109" s="59"/>
      <c r="C109" s="59"/>
      <c r="D109" s="60"/>
      <c r="E109" s="60"/>
      <c r="F109" s="59"/>
      <c r="G109" s="59"/>
    </row>
  </sheetData>
  <mergeCells count="2">
    <mergeCell ref="B106:G106"/>
    <mergeCell ref="B107:G10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Graphique_1</vt:lpstr>
      <vt:lpstr>Tableau_1</vt:lpstr>
      <vt:lpstr>Graphique_2</vt:lpstr>
      <vt:lpstr>Carte 1</vt:lpstr>
      <vt:lpstr>Tableau complémentaire A</vt:lpstr>
      <vt:lpstr>Tableau complémentaire B </vt:lpstr>
      <vt:lpstr>Tableau complémentaire C</vt:lpstr>
      <vt:lpstr>Tableau complémentaire D</vt:lpstr>
      <vt:lpstr>Tableau complémentaire E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GUIGNON, Nathalie (DREES/OSAM/BESP)</dc:creator>
  <cp:lastModifiedBy>CASTAING, Elisabeth (DREES/DIRECTION)</cp:lastModifiedBy>
  <cp:lastPrinted>2023-09-19T09:45:33Z</cp:lastPrinted>
  <dcterms:created xsi:type="dcterms:W3CDTF">2021-11-09T10:14:24Z</dcterms:created>
  <dcterms:modified xsi:type="dcterms:W3CDTF">2024-01-19T15:02:34Z</dcterms:modified>
</cp:coreProperties>
</file>