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0490" windowHeight="6795" activeTab="4"/>
  </bookViews>
  <sheets>
    <sheet name="Tableau 1" sheetId="2" r:id="rId1"/>
    <sheet name="Graphique 1" sheetId="3" r:id="rId2"/>
    <sheet name="Graphique 2" sheetId="4" r:id="rId3"/>
    <sheet name="Graphique 3" sheetId="5" r:id="rId4"/>
    <sheet name="Carte 1" sheetId="8" r:id="rId5"/>
  </sheets>
  <externalReferences>
    <externalReference r:id="rId6"/>
  </externalReferences>
  <definedNames>
    <definedName name="act" localSheetId="4">'[1]Dept - BÃƒÂ©nÃƒÂ©ficiaires ACTP'!#REF!</definedName>
    <definedName name="act" localSheetId="1">'[1]Dept - BÃƒÂ©nÃƒÂ©ficiaires ACTP'!#REF!</definedName>
    <definedName name="act" localSheetId="2">'[1]Dept - BÃƒÂ©nÃƒÂ©ficiaires ACTP'!#REF!</definedName>
    <definedName name="act" localSheetId="3">'[1]Dept - BÃƒÂ©nÃƒÂ©ficiaires ACTP'!#REF!</definedName>
    <definedName name="act">'[1]Dept - BÃƒÂ©nÃƒÂ©ficiaires ACTP'!#REF!</definedName>
    <definedName name="actp_total" localSheetId="4">'[1]Dept - BÃƒÂ©nÃƒÂ©ficiaires ACTP'!#REF!</definedName>
    <definedName name="actp_total" localSheetId="1">'[1]Dept - BÃƒÂ©nÃƒÂ©ficiaires ACTP'!#REF!</definedName>
    <definedName name="actp_total" localSheetId="2">'[1]Dept - BÃƒÂ©nÃƒÂ©ficiaires ACTP'!#REF!</definedName>
    <definedName name="actp_total" localSheetId="3">'[1]Dept - BÃƒÂ©nÃƒÂ©ficiaires ACTP'!#REF!</definedName>
    <definedName name="actp_total">'[1]Dept - BÃƒÂ©nÃƒÂ©ficiaires ACTP'!#REF!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F6" i="2"/>
  <c r="F7" i="2"/>
  <c r="E14" i="2" l="1"/>
  <c r="E13" i="2"/>
  <c r="F12" i="2"/>
  <c r="E12" i="2"/>
  <c r="E9" i="2"/>
  <c r="F9" i="2" l="1"/>
  <c r="F13" i="2"/>
  <c r="F14" i="2"/>
</calcChain>
</file>

<file path=xl/comments1.xml><?xml version="1.0" encoding="utf-8"?>
<comments xmlns="http://schemas.openxmlformats.org/spreadsheetml/2006/main">
  <authors>
    <author>Auteur</author>
  </authors>
  <commentList>
    <comment ref="N3" authorId="0" shapeId="0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@Maquette : En %</t>
        </r>
      </text>
    </comment>
  </commentList>
</comments>
</file>

<file path=xl/comments2.xml><?xml version="1.0" encoding="utf-8"?>
<comments xmlns="http://schemas.openxmlformats.org/spreadsheetml/2006/main">
  <authors>
    <author>Auteur</author>
  </authors>
  <commentList>
    <comment ref="P4" authorId="0" shapeId="0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@Maquette : En %</t>
        </r>
      </text>
    </comment>
  </commentList>
</comments>
</file>

<file path=xl/comments3.xml><?xml version="1.0" encoding="utf-8"?>
<comments xmlns="http://schemas.openxmlformats.org/spreadsheetml/2006/main">
  <authors>
    <author>Auteur</author>
  </authors>
  <commentList>
    <comment ref="N3" authorId="0" shapeId="0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@Maquette : En %</t>
        </r>
      </text>
    </comment>
  </commentList>
</comments>
</file>

<file path=xl/sharedStrings.xml><?xml version="1.0" encoding="utf-8"?>
<sst xmlns="http://schemas.openxmlformats.org/spreadsheetml/2006/main" count="152" uniqueCount="142">
  <si>
    <t>2019-2020</t>
  </si>
  <si>
    <t>2020-2021</t>
  </si>
  <si>
    <t>2021-2022</t>
  </si>
  <si>
    <t>Nombre de demandes d’aides</t>
  </si>
  <si>
    <t>Nombre d’aides attribuées</t>
  </si>
  <si>
    <t>Nombre de bénéficiaires sans double compte</t>
  </si>
  <si>
    <t>Montants totaux consommés (en millions d’euros)</t>
  </si>
  <si>
    <t>Montants des aides financières individuelles (en millions d’euros)</t>
  </si>
  <si>
    <t>Part du montant des aides individuelles dans le montant total</t>
  </si>
  <si>
    <t>Montant moyen par aide individuelle attribuée (en euros)</t>
  </si>
  <si>
    <t>Finalités des aides</t>
  </si>
  <si>
    <t>Alimentaire</t>
  </si>
  <si>
    <t>Transport (dont aide au permis de conduire)</t>
  </si>
  <si>
    <t>Formation</t>
  </si>
  <si>
    <t>Logement / hébergement</t>
  </si>
  <si>
    <t>Moins de 18 ans</t>
  </si>
  <si>
    <t>18-20 ans</t>
  </si>
  <si>
    <t>21-24 ans</t>
  </si>
  <si>
    <t>25 ans ou plus</t>
  </si>
  <si>
    <t>Scolarisé/Étudiant, sans emploi ni stage rémunéré</t>
  </si>
  <si>
    <t>Ni scolarisé, ni en emploi, ni en stage</t>
  </si>
  <si>
    <t>Autres</t>
  </si>
  <si>
    <t>Montant moyen des aides individuelles par bénéficiaire (en euros)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</si>
  <si>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</si>
  <si>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</si>
  <si>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</si>
  <si>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</si>
  <si>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</si>
  <si>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</si>
  <si>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</si>
  <si>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</si>
  <si>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</si>
  <si>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</si>
  <si>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</si>
  <si>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</si>
  <si>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</si>
  <si>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</si>
  <si>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</si>
  <si>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</si>
  <si>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</si>
  <si>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</si>
  <si>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</si>
  <si>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</si>
  <si>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</si>
  <si>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</si>
  <si>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</si>
  <si>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</si>
  <si>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</si>
  <si>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</si>
  <si>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</si>
  <si>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30</t>
  </si>
  <si>
    <t>31</t>
  </si>
  <si>
    <t>32</t>
  </si>
  <si>
    <t>35</t>
  </si>
  <si>
    <t>36</t>
  </si>
  <si>
    <t>37</t>
  </si>
  <si>
    <t>39</t>
  </si>
  <si>
    <t>40</t>
  </si>
  <si>
    <t>41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</si>
  <si>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</si>
  <si>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</si>
  <si>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</si>
  <si>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</si>
  <si>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</si>
  <si>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</si>
  <si>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</si>
  <si>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</si>
  <si>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</si>
  <si>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</si>
  <si>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</si>
  <si>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</si>
  <si>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</si>
  <si>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</si>
  <si>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58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</si>
  <si>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</si>
  <si>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</si>
  <si>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</si>
  <si>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</si>
  <si>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</si>
  <si>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</si>
  <si>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</si>
  <si>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</si>
  <si>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</si>
  <si>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69M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</si>
  <si>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</si>
  <si>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</si>
  <si>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</si>
  <si>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</si>
  <si>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</si>
  <si>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</si>
  <si>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</si>
  <si>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</si>
  <si>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</si>
  <si>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</si>
  <si>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</si>
  <si>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</si>
  <si>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</si>
  <si>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</si>
  <si>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</si>
  <si>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</si>
  <si>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</si>
  <si>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</si>
  <si>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</si>
  <si>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</si>
  <si>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</si>
  <si>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</si>
  <si>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</si>
  <si>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</si>
  <si>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</si>
  <si>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971</t>
  </si>
  <si>
    <t>972</t>
  </si>
  <si>
    <t>973</t>
  </si>
  <si>
    <t>974</t>
  </si>
  <si>
    <r>
      <rPr>
        <b/>
        <sz val="8"/>
        <rFont val="Marianne"/>
        <family val="3"/>
      </rPr>
      <t>Source &gt;</t>
    </r>
    <r>
      <rPr>
        <sz val="8"/>
        <rFont val="Marianne"/>
        <family val="3"/>
      </rPr>
      <t xml:space="preserve"> DREES, enquête FAJ.</t>
    </r>
  </si>
  <si>
    <r>
      <rPr>
        <b/>
        <sz val="8"/>
        <rFont val="Marianne"/>
        <family val="3"/>
      </rPr>
      <t>Champ &gt;</t>
    </r>
    <r>
      <rPr>
        <sz val="8"/>
        <rFont val="Marianne"/>
        <family val="3"/>
      </rPr>
      <t xml:space="preserve"> France métropolitaine et DROM, hors Mayotte.</t>
    </r>
  </si>
  <si>
    <r>
      <rPr>
        <b/>
        <sz val="8"/>
        <rFont val="Marianne"/>
        <family val="3"/>
      </rPr>
      <t>Lecture &gt;</t>
    </r>
    <r>
      <rPr>
        <sz val="8"/>
        <rFont val="Marianne"/>
        <family val="3"/>
      </rPr>
      <t xml:space="preserve"> En 2022, 23 % des bénéficiaires du FAJ sont en emploi ou stage rémunéré. </t>
    </r>
  </si>
  <si>
    <r>
      <rPr>
        <b/>
        <sz val="8"/>
        <rFont val="Marianne"/>
        <family val="3"/>
      </rPr>
      <t xml:space="preserve">Source &gt; </t>
    </r>
    <r>
      <rPr>
        <sz val="8"/>
        <rFont val="Marianne"/>
        <family val="3"/>
      </rPr>
      <t>DREES, enquête FAJ.</t>
    </r>
  </si>
  <si>
    <r>
      <rPr>
        <b/>
        <sz val="8"/>
        <rFont val="Marianne"/>
        <family val="3"/>
      </rPr>
      <t>Lecture &gt;</t>
    </r>
    <r>
      <rPr>
        <sz val="8"/>
        <rFont val="Marianne"/>
        <family val="3"/>
      </rPr>
      <t xml:space="preserve"> En 2022, 37 % des bénéficiaires sont âgés de 18 à 20 ans. </t>
    </r>
  </si>
  <si>
    <r>
      <rPr>
        <b/>
        <sz val="8"/>
        <rFont val="Marianne"/>
        <family val="3"/>
      </rPr>
      <t xml:space="preserve">Lecture &gt; </t>
    </r>
    <r>
      <rPr>
        <sz val="8"/>
        <rFont val="Marianne"/>
        <family val="3"/>
      </rPr>
      <t xml:space="preserve">En France en 2022, 58 % des aides individuelles attribuées sont des aides alimentaires. </t>
    </r>
  </si>
  <si>
    <t>Nombre moyen d’aides attribuées par bénéficiaire</t>
  </si>
  <si>
    <r>
      <rPr>
        <b/>
        <sz val="8"/>
        <rFont val="Marianne"/>
        <family val="3"/>
      </rPr>
      <t>Notes &gt;</t>
    </r>
    <r>
      <rPr>
        <sz val="8"/>
        <rFont val="Marianne"/>
        <family val="3"/>
      </rPr>
      <t xml:space="preserve"> Les nombres d’aides et de bénéficiaires sont est arrondis à la centaine, les montants par aide et par bénéficiaire le sont à la dizaine. Les montants totaux consommés regroupent les montants des aides individuelles, des actions collectives et des subventions à d’autres organismes.</t>
    </r>
  </si>
  <si>
    <r>
      <t>Autres</t>
    </r>
    <r>
      <rPr>
        <vertAlign val="superscript"/>
        <sz val="8"/>
        <rFont val="Marianne"/>
        <family val="3"/>
      </rPr>
      <t>1</t>
    </r>
  </si>
  <si>
    <t>1. La catégorie « Autres » correspond aux aides pour le soutien à la recherche d’emploi, pour la santé, les aides en attente de paiement et les autres aides.</t>
  </si>
  <si>
    <t>En %</t>
  </si>
  <si>
    <r>
      <rPr>
        <b/>
        <sz val="8"/>
        <rFont val="Marianne"/>
        <family val="3"/>
      </rPr>
      <t xml:space="preserve">Note &gt; </t>
    </r>
    <r>
      <rPr>
        <sz val="8"/>
        <rFont val="Marianne"/>
        <family val="3"/>
      </rPr>
      <t xml:space="preserve">Les résultats s’appuient sur les retours de 100 collectivités.  </t>
    </r>
  </si>
  <si>
    <t>Graphique 1 - Répartition du nombre d’aides attribuées selon leur finalité, de 2019 à 2022</t>
  </si>
  <si>
    <t>Graphique 2 - Répartition des bénéficiaires selon leur âge, de 2019 à 2022</t>
  </si>
  <si>
    <r>
      <rPr>
        <b/>
        <sz val="8"/>
        <rFont val="Marianne"/>
        <family val="3"/>
      </rPr>
      <t xml:space="preserve">Note &gt; </t>
    </r>
    <r>
      <rPr>
        <sz val="8"/>
        <rFont val="Marianne"/>
        <family val="3"/>
      </rPr>
      <t>Ces résultats s’appuient sur les réponses de 91 collectivités.</t>
    </r>
  </si>
  <si>
    <r>
      <t>En emploi ou stage rémunéré</t>
    </r>
    <r>
      <rPr>
        <i/>
        <vertAlign val="superscript"/>
        <sz val="8"/>
        <rFont val="Marianne"/>
        <family val="3"/>
      </rPr>
      <t>1</t>
    </r>
  </si>
  <si>
    <t>1. CDI, CDD, Intérim, contrat aidé, contrat d’apprentissage, d’alternance ou stage rémunéré. Par exemple, un étudiant ayant un emploi ou un stage  rémunéré sera comptablisé dans cette catégorie.</t>
  </si>
  <si>
    <r>
      <rPr>
        <b/>
        <sz val="8"/>
        <rFont val="Marianne"/>
        <family val="3"/>
      </rPr>
      <t>Note &gt;</t>
    </r>
    <r>
      <rPr>
        <sz val="8"/>
        <rFont val="Marianne"/>
        <family val="3"/>
      </rPr>
      <t xml:space="preserve"> Ces résultats s’appuient sur les réponses de 77 collectivités.</t>
    </r>
  </si>
  <si>
    <t>Carte 1 - Part des bénéficiaires d’aides individuelles du FAJ en 2022, parmi la population âgée de 18-25 ans</t>
  </si>
  <si>
    <t>Département</t>
  </si>
  <si>
    <t>pour 1 000 habitants</t>
  </si>
  <si>
    <r>
      <rPr>
        <b/>
        <sz val="8"/>
        <rFont val="Marianne"/>
        <family val="3"/>
      </rPr>
      <t xml:space="preserve">Sources &gt; </t>
    </r>
    <r>
      <rPr>
        <sz val="8"/>
        <rFont val="Marianne"/>
        <family val="3"/>
      </rPr>
      <t>DREES, enquête FAJ ; Insee, population estimée au 1</t>
    </r>
    <r>
      <rPr>
        <vertAlign val="superscript"/>
        <sz val="8"/>
        <rFont val="Marianne"/>
        <family val="3"/>
      </rPr>
      <t>er</t>
    </r>
    <r>
      <rPr>
        <sz val="8"/>
        <rFont val="Marianne"/>
        <family val="3"/>
      </rPr>
      <t xml:space="preserve"> janvier 2022 (résultats arrêtés fin 2022).</t>
    </r>
  </si>
  <si>
    <t>Graphique 3 - Répartition des bénéficiaires selon leur situation d’activité, de 2019 à 2022</t>
  </si>
  <si>
    <t>Évolution annuelle (en %)</t>
  </si>
  <si>
    <t>-</t>
  </si>
  <si>
    <r>
      <rPr>
        <b/>
        <sz val="8"/>
        <rFont val="Marianne"/>
        <family val="3"/>
      </rPr>
      <t xml:space="preserve">Note &gt; </t>
    </r>
    <r>
      <rPr>
        <sz val="8"/>
        <rFont val="Marianne"/>
        <family val="3"/>
      </rPr>
      <t xml:space="preserve">En France, en 2022, on compte 9 bénéficiaires du fonds d’aide aux jeunes (FAJ) pour 1 000 habitants âgés de 18 à 25 ans. </t>
    </r>
  </si>
  <si>
    <r>
      <t xml:space="preserve">Lecture &gt; </t>
    </r>
    <r>
      <rPr>
        <sz val="8"/>
        <rFont val="Marianne"/>
        <family val="3"/>
      </rPr>
      <t>Dans le département de l’Ain,  pour 1 000 jeunes âgés de 18 à 25 ans, 11,4 sont bénéficiaires du FAJ.</t>
    </r>
  </si>
  <si>
    <t>Tableau 1 - Montants, aides et bénéficiaires du fonds d’aide aux jeunes</t>
  </si>
  <si>
    <r>
      <rPr>
        <b/>
        <sz val="8"/>
        <rFont val="Marianne"/>
        <family val="3"/>
      </rPr>
      <t xml:space="preserve">Lecture &gt; </t>
    </r>
    <r>
      <rPr>
        <sz val="8"/>
        <rFont val="Marianne"/>
      </rPr>
      <t xml:space="preserve">En 2022, 82 900 aides ont été attribuées, soit 15,1 % de moins qu’en 2021.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</si>
</sst>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%"/>
    <numFmt numFmtId="166" formatCode="\+0.0;\-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8"/>
      <name val="Marianne"/>
      <family val="3"/>
    </font>
    <font>
      <b/>
      <sz val="8"/>
      <name val="Marianne"/>
      <family val="3"/>
    </font>
    <font>
      <i/>
      <sz val="8"/>
      <name val="Marianne"/>
      <family val="3"/>
    </font>
    <font>
      <vertAlign val="superscript"/>
      <sz val="8"/>
      <name val="Marianne"/>
      <family val="3"/>
    </font>
    <font>
      <u/>
      <sz val="8"/>
      <name val="Marianne"/>
      <family val="3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vertAlign val="superscript"/>
      <sz val="8"/>
      <name val="Marianne"/>
      <family val="3"/>
    </font>
    <font>
      <sz val="8"/>
      <name val="Marianne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9" fontId="4" fillId="0" borderId="0" applyFont="0" applyFill="0" applyBorder="0" applyAlignment="0" applyProtection="0"/>
    <xf numFmtId="0" fontId="4" fillId="0" borderId="0"/>
  </cellStyleXfs>
  <cellXfs count="62">
    <xf numFmtId="0" fontId="0" fillId="0" borderId="0" xfId="0"/>
    <xf numFmtId="0" fontId="5" fillId="0" borderId="0" xfId="5" applyFont="1" applyFill="1"/>
    <xf numFmtId="0" fontId="7" fillId="0" borderId="0" xfId="5" applyFont="1" applyFill="1"/>
    <xf numFmtId="0" fontId="5" fillId="0" borderId="1" xfId="5" applyFont="1" applyFill="1" applyBorder="1"/>
    <xf numFmtId="0" fontId="5" fillId="0" borderId="0" xfId="5" applyFont="1" applyFill="1" applyAlignment="1">
      <alignment vertical="center"/>
    </xf>
    <xf numFmtId="0" fontId="7" fillId="0" borderId="0" xfId="5" applyFont="1" applyFill="1" applyBorder="1" applyAlignment="1" applyProtection="1">
      <alignment vertical="center" wrapText="1"/>
    </xf>
    <xf numFmtId="0" fontId="7" fillId="0" borderId="0" xfId="5" applyFont="1" applyFill="1" applyBorder="1" applyAlignment="1" applyProtection="1">
      <alignment horizontal="left" wrapText="1"/>
    </xf>
    <xf numFmtId="0" fontId="7" fillId="0" borderId="0" xfId="5" applyFont="1" applyFill="1" applyBorder="1" applyAlignment="1" applyProtection="1">
      <alignment wrapText="1"/>
    </xf>
    <xf numFmtId="0" fontId="7" fillId="0" borderId="0" xfId="5" applyFont="1" applyFill="1" applyBorder="1" applyAlignment="1" applyProtection="1">
      <alignment horizontal="left" vertical="center" wrapText="1"/>
    </xf>
    <xf numFmtId="0" fontId="6" fillId="0" borderId="0" xfId="2" applyFont="1" applyFill="1"/>
    <xf numFmtId="0" fontId="5" fillId="0" borderId="0" xfId="2" applyFont="1" applyFill="1"/>
    <xf numFmtId="165" fontId="5" fillId="0" borderId="0" xfId="1" applyNumberFormat="1" applyFont="1" applyFill="1"/>
    <xf numFmtId="9" fontId="5" fillId="0" borderId="0" xfId="1" applyNumberFormat="1" applyFont="1" applyFill="1"/>
    <xf numFmtId="0" fontId="5" fillId="0" borderId="0" xfId="3" applyFont="1" applyFill="1" applyAlignment="1">
      <alignment horizontal="left" vertical="center"/>
    </xf>
    <xf numFmtId="9" fontId="5" fillId="0" borderId="0" xfId="1" applyFont="1" applyFill="1"/>
    <xf numFmtId="0" fontId="5" fillId="0" borderId="0" xfId="0" applyFont="1" applyFill="1"/>
    <xf numFmtId="1" fontId="5" fillId="0" borderId="0" xfId="0" applyNumberFormat="1" applyFont="1" applyFill="1"/>
    <xf numFmtId="0" fontId="6" fillId="0" borderId="0" xfId="5" applyFont="1" applyFill="1" applyAlignment="1">
      <alignment vertical="center"/>
    </xf>
    <xf numFmtId="0" fontId="6" fillId="0" borderId="0" xfId="5" applyFont="1" applyFill="1"/>
    <xf numFmtId="0" fontId="7" fillId="0" borderId="0" xfId="3" applyFont="1" applyFill="1" applyAlignment="1">
      <alignment horizontal="left" vertical="center"/>
    </xf>
    <xf numFmtId="0" fontId="6" fillId="0" borderId="2" xfId="3" applyFont="1" applyFill="1" applyBorder="1" applyAlignment="1">
      <alignment horizontal="center" vertical="center"/>
    </xf>
    <xf numFmtId="3" fontId="6" fillId="0" borderId="2" xfId="3" applyNumberFormat="1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vertical="center"/>
    </xf>
    <xf numFmtId="164" fontId="5" fillId="0" borderId="2" xfId="3" applyNumberFormat="1" applyFont="1" applyFill="1" applyBorder="1" applyAlignment="1">
      <alignment vertical="center"/>
    </xf>
    <xf numFmtId="0" fontId="5" fillId="0" borderId="2" xfId="3" quotePrefix="1" applyFont="1" applyFill="1" applyBorder="1" applyAlignment="1">
      <alignment vertical="center"/>
    </xf>
    <xf numFmtId="0" fontId="5" fillId="0" borderId="2" xfId="3" applyFont="1" applyFill="1" applyBorder="1" applyAlignment="1">
      <alignment horizontal="left" vertical="center"/>
    </xf>
    <xf numFmtId="0" fontId="9" fillId="0" borderId="0" xfId="5" applyFont="1" applyFill="1" applyAlignment="1">
      <alignment horizontal="left" vertical="center"/>
    </xf>
    <xf numFmtId="0" fontId="6" fillId="0" borderId="1" xfId="5" applyFont="1" applyFill="1" applyBorder="1" applyAlignment="1">
      <alignment horizontal="center"/>
    </xf>
    <xf numFmtId="0" fontId="7" fillId="0" borderId="0" xfId="3" applyFont="1" applyFill="1" applyAlignment="1">
      <alignment horizontal="left" vertical="center" wrapText="1"/>
    </xf>
    <xf numFmtId="0" fontId="5" fillId="0" borderId="3" xfId="2" applyFont="1" applyFill="1" applyBorder="1" applyAlignment="1">
      <alignment vertical="center" wrapText="1"/>
    </xf>
    <xf numFmtId="0" fontId="5" fillId="0" borderId="4" xfId="2" applyFont="1" applyFill="1" applyBorder="1" applyAlignment="1">
      <alignment vertical="center" wrapText="1"/>
    </xf>
    <xf numFmtId="0" fontId="5" fillId="0" borderId="5" xfId="2" applyFont="1" applyFill="1" applyBorder="1" applyAlignment="1">
      <alignment vertical="center" wrapText="1"/>
    </xf>
    <xf numFmtId="3" fontId="5" fillId="0" borderId="3" xfId="2" applyNumberFormat="1" applyFont="1" applyFill="1" applyBorder="1"/>
    <xf numFmtId="3" fontId="5" fillId="0" borderId="4" xfId="2" applyNumberFormat="1" applyFont="1" applyFill="1" applyBorder="1"/>
    <xf numFmtId="4" fontId="5" fillId="0" borderId="5" xfId="2" applyNumberFormat="1" applyFont="1" applyFill="1" applyBorder="1"/>
    <xf numFmtId="0" fontId="5" fillId="0" borderId="0" xfId="2" applyFont="1" applyFill="1" applyBorder="1"/>
    <xf numFmtId="164" fontId="5" fillId="0" borderId="3" xfId="2" applyNumberFormat="1" applyFont="1" applyFill="1" applyBorder="1"/>
    <xf numFmtId="164" fontId="5" fillId="0" borderId="4" xfId="2" applyNumberFormat="1" applyFont="1" applyFill="1" applyBorder="1"/>
    <xf numFmtId="9" fontId="5" fillId="0" borderId="5" xfId="4" applyFont="1" applyFill="1" applyBorder="1"/>
    <xf numFmtId="3" fontId="5" fillId="0" borderId="5" xfId="2" applyNumberFormat="1" applyFont="1" applyFill="1" applyBorder="1"/>
    <xf numFmtId="164" fontId="5" fillId="0" borderId="0" xfId="2" applyNumberFormat="1" applyFont="1" applyFill="1" applyBorder="1"/>
    <xf numFmtId="9" fontId="5" fillId="0" borderId="0" xfId="4" applyFont="1" applyFill="1" applyBorder="1"/>
    <xf numFmtId="164" fontId="5" fillId="0" borderId="3" xfId="2" applyNumberFormat="1" applyFont="1" applyFill="1" applyBorder="1" applyAlignment="1">
      <alignment wrapText="1"/>
    </xf>
    <xf numFmtId="0" fontId="6" fillId="0" borderId="2" xfId="2" applyFont="1" applyFill="1" applyBorder="1" applyAlignment="1">
      <alignment horizontal="center" vertical="center"/>
    </xf>
    <xf numFmtId="0" fontId="5" fillId="0" borderId="3" xfId="2" applyFont="1" applyFill="1" applyBorder="1"/>
    <xf numFmtId="0" fontId="5" fillId="0" borderId="4" xfId="2" applyFont="1" applyFill="1" applyBorder="1"/>
    <xf numFmtId="0" fontId="5" fillId="0" borderId="5" xfId="2" applyFont="1" applyFill="1" applyBorder="1"/>
    <xf numFmtId="0" fontId="5" fillId="0" borderId="0" xfId="5" applyFont="1" applyFill="1" applyAlignment="1">
      <alignment horizontal="right"/>
    </xf>
    <xf numFmtId="166" fontId="5" fillId="0" borderId="3" xfId="4" applyNumberFormat="1" applyFont="1" applyFill="1" applyBorder="1"/>
    <xf numFmtId="166" fontId="5" fillId="0" borderId="4" xfId="4" applyNumberFormat="1" applyFont="1" applyFill="1" applyBorder="1"/>
    <xf numFmtId="166" fontId="5" fillId="0" borderId="5" xfId="4" applyNumberFormat="1" applyFont="1" applyFill="1" applyBorder="1"/>
    <xf numFmtId="166" fontId="5" fillId="0" borderId="0" xfId="4" applyNumberFormat="1" applyFont="1" applyFill="1" applyBorder="1"/>
    <xf numFmtId="1" fontId="5" fillId="0" borderId="0" xfId="5" applyNumberFormat="1" applyFont="1" applyFill="1"/>
    <xf numFmtId="1" fontId="5" fillId="0" borderId="1" xfId="4" applyNumberFormat="1" applyFont="1" applyFill="1" applyBorder="1"/>
    <xf numFmtId="1" fontId="5" fillId="0" borderId="1" xfId="5" applyNumberFormat="1" applyFont="1" applyFill="1" applyBorder="1"/>
    <xf numFmtId="166" fontId="5" fillId="0" borderId="0" xfId="4" quotePrefix="1" applyNumberFormat="1" applyFont="1" applyFill="1" applyBorder="1" applyAlignment="1">
      <alignment horizontal="right"/>
    </xf>
    <xf numFmtId="166" fontId="5" fillId="0" borderId="5" xfId="4" applyNumberFormat="1" applyFont="1" applyFill="1" applyBorder="1" applyAlignment="1">
      <alignment horizontal="right"/>
    </xf>
    <xf numFmtId="0" fontId="5" fillId="0" borderId="0" xfId="3" applyFont="1" applyFill="1" applyAlignment="1">
      <alignment horizontal="left" vertical="center" wrapText="1"/>
    </xf>
    <xf numFmtId="0" fontId="6" fillId="0" borderId="2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/>
    </xf>
    <xf numFmtId="0" fontId="5" fillId="0" borderId="0" xfId="5" applyFont="1" applyFill="1" applyBorder="1" applyAlignment="1" applyProtection="1">
      <alignment horizontal="left" vertical="center" wrapText="1"/>
    </xf>
    <xf numFmtId="0" fontId="6" fillId="0" borderId="0" xfId="3" applyFont="1" applyFill="1" applyAlignment="1">
      <alignment horizontal="left" vertical="center"/>
    </xf>
  </cellXfs>
  <cellStyles count="6">
    <cellStyle name="Normal" xfId="0" builtinId="0"/>
    <cellStyle name="Normal 2" xfId="2"/>
    <cellStyle name="Normal 4" xfId="5"/>
    <cellStyle name="Normal 5" xfId="3"/>
    <cellStyle name="Pourcentage" xfId="1" builtinId="5"/>
    <cellStyle name="Pourcentage 2" xfId="4"/>
  </cellStyles>
  <dxfs count="0"/>
  <tableStyles count="0" defaultTableStyle="TableStyleMedium2" defaultPivotStyle="PivotStyleLight16"/>
  <colors>
    <mruColors>
      <color rgb="FFDC1A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&#195;&#402;&#194;&#169;sentation%20et%20m&#195;&#402;&#194;&#169;thode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ÃƒÂ©sentation et mÃƒÂ©thode"/>
      <sheetName val="Dept - BÃƒÂ©nÃƒÂ©ficiaires ACTP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B2:L23"/>
  <sheetViews>
    <sheetView topLeftCell="A4" zoomScaleNormal="100" workbookViewId="0">
      <selection activeCell="B18" sqref="B18"/>
    </sheetView>
  </sheetViews>
  <sheetFormatPr baseColWidth="10" defaultRowHeight="12.75" x14ac:dyDescent="0.25"/>
  <cols>
    <col min="1" max="1" width="3.7109375" style="10" customWidth="1"/>
    <col min="2" max="2" width="55.7109375" style="10" customWidth="1"/>
    <col min="3" max="6" width="10.28515625" style="10" customWidth="1"/>
    <col min="7" max="9" width="11.140625" style="10" customWidth="1"/>
    <col min="10" max="16384" width="11.42578125" style="10"/>
  </cols>
  <sheetData>
    <row r="2" spans="2:12" ht="15.75" customHeight="1" x14ac:dyDescent="0.25">
      <c r="B2" s="9" t="s">
        <v>140</v>
      </c>
    </row>
    <row r="3" spans="2:12" ht="15.75" customHeight="1" x14ac:dyDescent="0.25">
      <c r="B3" s="9"/>
    </row>
    <row r="4" spans="2:12" ht="18" customHeight="1" x14ac:dyDescent="0.25">
      <c r="B4" s="59"/>
      <c r="C4" s="58">
        <v>2019</v>
      </c>
      <c r="D4" s="58">
        <v>2020</v>
      </c>
      <c r="E4" s="58">
        <v>2021</v>
      </c>
      <c r="F4" s="58">
        <v>2022</v>
      </c>
      <c r="G4" s="58" t="s">
        <v>136</v>
      </c>
      <c r="H4" s="58"/>
      <c r="I4" s="58"/>
      <c r="J4" s="35"/>
    </row>
    <row r="5" spans="2:12" ht="18" customHeight="1" x14ac:dyDescent="0.25">
      <c r="B5" s="59"/>
      <c r="C5" s="58"/>
      <c r="D5" s="58"/>
      <c r="E5" s="58"/>
      <c r="F5" s="58"/>
      <c r="G5" s="43" t="s">
        <v>0</v>
      </c>
      <c r="H5" s="43" t="s">
        <v>1</v>
      </c>
      <c r="I5" s="43" t="s">
        <v>2</v>
      </c>
      <c r="J5" s="35"/>
    </row>
    <row r="6" spans="2:12" ht="15" customHeight="1" x14ac:dyDescent="0.25">
      <c r="B6" s="29" t="s">
        <v>3</v>
      </c>
      <c r="C6" s="32">
        <v>112800</v>
      </c>
      <c r="D6" s="32">
        <v>108000</v>
      </c>
      <c r="E6" s="32">
        <v>106600</v>
      </c>
      <c r="F6" s="32">
        <f>ROUND(90230,-2)</f>
        <v>90200</v>
      </c>
      <c r="G6" s="48">
        <v>-4.2553191489361648</v>
      </c>
      <c r="H6" s="48">
        <v>-1.2962962962962954</v>
      </c>
      <c r="I6" s="48">
        <v>-15.384615384615385</v>
      </c>
      <c r="L6" s="11"/>
    </row>
    <row r="7" spans="2:12" ht="15" customHeight="1" x14ac:dyDescent="0.25">
      <c r="B7" s="30" t="s">
        <v>4</v>
      </c>
      <c r="C7" s="33">
        <v>103600</v>
      </c>
      <c r="D7" s="33">
        <v>99900</v>
      </c>
      <c r="E7" s="33">
        <v>97600</v>
      </c>
      <c r="F7" s="33">
        <f>ROUND(82869,-2)</f>
        <v>82900</v>
      </c>
      <c r="G7" s="49">
        <v>-3.5714285714285698</v>
      </c>
      <c r="H7" s="49">
        <v>-2.3023023023023059</v>
      </c>
      <c r="I7" s="49">
        <v>-15.061475409836067</v>
      </c>
      <c r="K7" s="12"/>
      <c r="L7" s="12"/>
    </row>
    <row r="8" spans="2:12" ht="15" customHeight="1" x14ac:dyDescent="0.25">
      <c r="B8" s="30" t="s">
        <v>5</v>
      </c>
      <c r="C8" s="33">
        <v>69800</v>
      </c>
      <c r="D8" s="33">
        <v>67000</v>
      </c>
      <c r="E8" s="33">
        <v>70100</v>
      </c>
      <c r="F8" s="33">
        <f>ROUND(56731,-2)</f>
        <v>56700</v>
      </c>
      <c r="G8" s="49">
        <v>-4.0114613180515786</v>
      </c>
      <c r="H8" s="49">
        <v>4.6268656716417889</v>
      </c>
      <c r="I8" s="49">
        <v>-19.115549215406556</v>
      </c>
      <c r="K8" s="12"/>
      <c r="L8" s="12"/>
    </row>
    <row r="9" spans="2:12" ht="15" customHeight="1" x14ac:dyDescent="0.25">
      <c r="B9" s="31" t="s">
        <v>119</v>
      </c>
      <c r="C9" s="34">
        <v>1.4842335891854737</v>
      </c>
      <c r="D9" s="34">
        <v>1.4906401146473995</v>
      </c>
      <c r="E9" s="34">
        <f>E7/E8</f>
        <v>1.3922967189728959</v>
      </c>
      <c r="F9" s="34">
        <f>F7/F8</f>
        <v>1.4620811287477955</v>
      </c>
      <c r="G9" s="50">
        <v>0.43163862538926345</v>
      </c>
      <c r="H9" s="50">
        <v>-6.5973936101784147</v>
      </c>
      <c r="I9" s="50">
        <v>5.0121794315783452</v>
      </c>
    </row>
    <row r="10" spans="2:12" ht="15" customHeight="1" x14ac:dyDescent="0.25">
      <c r="B10" s="44" t="s">
        <v>6</v>
      </c>
      <c r="C10" s="36">
        <v>24.101410999999999</v>
      </c>
      <c r="D10" s="36">
        <v>24.362840552475078</v>
      </c>
      <c r="E10" s="40">
        <v>26.079806999999999</v>
      </c>
      <c r="F10" s="42">
        <v>24.388255999999998</v>
      </c>
      <c r="G10" s="51">
        <v>1.0847064201970458</v>
      </c>
      <c r="H10" s="48">
        <v>7.0474805424546094</v>
      </c>
      <c r="I10" s="48">
        <v>-6.4860564343900311</v>
      </c>
    </row>
    <row r="11" spans="2:12" ht="15" customHeight="1" x14ac:dyDescent="0.25">
      <c r="B11" s="45" t="s">
        <v>7</v>
      </c>
      <c r="C11" s="37">
        <v>17.511282000000001</v>
      </c>
      <c r="D11" s="37">
        <v>17.513725000000001</v>
      </c>
      <c r="E11" s="40">
        <v>18.121005</v>
      </c>
      <c r="F11" s="37">
        <v>16.219149000000002</v>
      </c>
      <c r="G11" s="51">
        <v>1.3951005985735065E-2</v>
      </c>
      <c r="H11" s="49">
        <v>3.4674519555377259</v>
      </c>
      <c r="I11" s="49">
        <v>-10.495311932202434</v>
      </c>
    </row>
    <row r="12" spans="2:12" ht="15" customHeight="1" x14ac:dyDescent="0.25">
      <c r="B12" s="46" t="s">
        <v>8</v>
      </c>
      <c r="C12" s="38">
        <v>0.7265666727977047</v>
      </c>
      <c r="D12" s="38">
        <v>0.71887040274623237</v>
      </c>
      <c r="E12" s="41">
        <f>E11/E10</f>
        <v>0.69482895329708538</v>
      </c>
      <c r="F12" s="38">
        <f>F11/F10</f>
        <v>0.66503931236411507</v>
      </c>
      <c r="G12" s="55" t="s">
        <v>137</v>
      </c>
      <c r="H12" s="56" t="s">
        <v>137</v>
      </c>
      <c r="I12" s="56" t="s">
        <v>137</v>
      </c>
    </row>
    <row r="13" spans="2:12" ht="15" customHeight="1" x14ac:dyDescent="0.25">
      <c r="B13" s="29" t="s">
        <v>9</v>
      </c>
      <c r="C13" s="32">
        <v>170</v>
      </c>
      <c r="D13" s="32">
        <v>180</v>
      </c>
      <c r="E13" s="32">
        <f>ROUND(((E11*1000000)/E7),-1)</f>
        <v>190</v>
      </c>
      <c r="F13" s="32">
        <f>ROUND(((F11*1000000)/F7),-1)</f>
        <v>200</v>
      </c>
      <c r="G13" s="48">
        <v>5.8823529411764719</v>
      </c>
      <c r="H13" s="48">
        <v>5.555555555555558</v>
      </c>
      <c r="I13" s="48">
        <v>5.2631578947368363</v>
      </c>
    </row>
    <row r="14" spans="2:12" ht="15" customHeight="1" x14ac:dyDescent="0.25">
      <c r="B14" s="31" t="s">
        <v>22</v>
      </c>
      <c r="C14" s="39">
        <v>250</v>
      </c>
      <c r="D14" s="39">
        <v>260</v>
      </c>
      <c r="E14" s="39">
        <f>ROUND(((E11*1000000)/E8),-1)</f>
        <v>260</v>
      </c>
      <c r="F14" s="39">
        <f>ROUND(((F11*1000000)/F8),-1)</f>
        <v>290</v>
      </c>
      <c r="G14" s="50">
        <v>4.0000000000000036</v>
      </c>
      <c r="H14" s="50">
        <v>0</v>
      </c>
      <c r="I14" s="50">
        <v>11.538461538461542</v>
      </c>
    </row>
    <row r="16" spans="2:12" ht="27.75" customHeight="1" x14ac:dyDescent="0.25">
      <c r="B16" s="57" t="s">
        <v>120</v>
      </c>
      <c r="C16" s="57"/>
      <c r="D16" s="57"/>
      <c r="E16" s="57"/>
      <c r="F16" s="57"/>
      <c r="G16" s="57"/>
      <c r="H16" s="57"/>
      <c r="I16" s="57"/>
    </row>
    <row r="17" spans="2:9" x14ac:dyDescent="0.25">
      <c r="B17" s="57" t="s">
        <v>141</v>
      </c>
      <c r="C17" s="57"/>
      <c r="D17" s="57"/>
      <c r="E17" s="57"/>
      <c r="F17" s="57"/>
      <c r="G17" s="57"/>
      <c r="H17" s="57"/>
      <c r="I17" s="57"/>
    </row>
    <row r="18" spans="2:9" x14ac:dyDescent="0.25">
      <c r="B18" s="13" t="s">
        <v>114</v>
      </c>
    </row>
    <row r="19" spans="2:9" x14ac:dyDescent="0.25">
      <c r="B19" s="13" t="s">
        <v>113</v>
      </c>
    </row>
    <row r="21" spans="2:9" x14ac:dyDescent="0.25">
      <c r="B21" s="13"/>
    </row>
    <row r="22" spans="2:9" x14ac:dyDescent="0.25">
      <c r="B22" s="13"/>
      <c r="C22" s="14"/>
      <c r="D22" s="14"/>
      <c r="E22" s="14"/>
      <c r="F22" s="14"/>
    </row>
    <row r="23" spans="2:9" x14ac:dyDescent="0.25">
      <c r="B23" s="15"/>
      <c r="C23" s="15"/>
      <c r="D23" s="15"/>
      <c r="E23" s="16"/>
      <c r="F23" s="16"/>
    </row>
  </sheetData>
  <mergeCells count="8">
    <mergeCell ref="B17:I17"/>
    <mergeCell ref="F4:F5"/>
    <mergeCell ref="B16:I16"/>
    <mergeCell ref="G4:I4"/>
    <mergeCell ref="B4:B5"/>
    <mergeCell ref="C4:C5"/>
    <mergeCell ref="D4:D5"/>
    <mergeCell ref="E4:E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6"/>
  <dimension ref="B2:N24"/>
  <sheetViews>
    <sheetView workbookViewId="0">
      <selection activeCell="B12" sqref="B12:F12"/>
    </sheetView>
  </sheetViews>
  <sheetFormatPr baseColWidth="10" defaultRowHeight="12.75" x14ac:dyDescent="0.25"/>
  <cols>
    <col min="1" max="1" width="4.42578125" style="1" customWidth="1"/>
    <col min="2" max="2" width="49.28515625" style="1" customWidth="1"/>
    <col min="3" max="6" width="11" style="1" customWidth="1"/>
    <col min="7" max="7" width="7.85546875" style="1" customWidth="1"/>
    <col min="8" max="8" width="9.42578125" style="1" customWidth="1"/>
    <col min="9" max="10" width="11.42578125" style="1"/>
    <col min="11" max="11" width="37.5703125" style="1" bestFit="1" customWidth="1"/>
    <col min="12" max="16384" width="11.42578125" style="1"/>
  </cols>
  <sheetData>
    <row r="2" spans="2:14" x14ac:dyDescent="0.25">
      <c r="B2" s="18" t="s">
        <v>125</v>
      </c>
      <c r="C2" s="18"/>
      <c r="D2" s="18"/>
    </row>
    <row r="3" spans="2:14" x14ac:dyDescent="0.25">
      <c r="B3" s="18"/>
      <c r="C3" s="18"/>
      <c r="D3" s="18"/>
    </row>
    <row r="4" spans="2:14" x14ac:dyDescent="0.25">
      <c r="C4" s="19"/>
      <c r="D4" s="19"/>
      <c r="F4" s="47" t="s">
        <v>123</v>
      </c>
      <c r="J4" s="26"/>
    </row>
    <row r="5" spans="2:14" x14ac:dyDescent="0.25">
      <c r="B5" s="27" t="s">
        <v>10</v>
      </c>
      <c r="C5" s="27">
        <v>2019</v>
      </c>
      <c r="D5" s="27">
        <v>2020</v>
      </c>
      <c r="E5" s="27">
        <v>2021</v>
      </c>
      <c r="F5" s="27">
        <v>2022</v>
      </c>
    </row>
    <row r="6" spans="2:14" x14ac:dyDescent="0.25">
      <c r="B6" s="3" t="s">
        <v>11</v>
      </c>
      <c r="C6" s="54">
        <v>54.758287363236832</v>
      </c>
      <c r="D6" s="54">
        <v>60.186140463287764</v>
      </c>
      <c r="E6" s="54">
        <v>57.143013195840254</v>
      </c>
      <c r="F6" s="54">
        <v>58.257454026066767</v>
      </c>
    </row>
    <row r="7" spans="2:14" x14ac:dyDescent="0.25">
      <c r="B7" s="3" t="s">
        <v>12</v>
      </c>
      <c r="C7" s="54">
        <v>22.129885491123776</v>
      </c>
      <c r="D7" s="54">
        <v>16.920971753130395</v>
      </c>
      <c r="E7" s="54">
        <v>19.163462378746832</v>
      </c>
      <c r="F7" s="54">
        <v>19.204478792052441</v>
      </c>
    </row>
    <row r="8" spans="2:14" x14ac:dyDescent="0.25">
      <c r="B8" s="3" t="s">
        <v>13</v>
      </c>
      <c r="C8" s="54">
        <v>6.1649213325040026</v>
      </c>
      <c r="D8" s="54">
        <v>5.2964238007840923</v>
      </c>
      <c r="E8" s="54">
        <v>4.8304640391505727</v>
      </c>
      <c r="F8" s="54">
        <v>4.1548703037722863</v>
      </c>
    </row>
    <row r="9" spans="2:14" x14ac:dyDescent="0.25">
      <c r="B9" s="3" t="s">
        <v>14</v>
      </c>
      <c r="C9" s="54">
        <v>3.9899664528759775</v>
      </c>
      <c r="D9" s="54">
        <v>4.8783136586266433</v>
      </c>
      <c r="E9" s="54">
        <v>5.4553001835183075</v>
      </c>
      <c r="F9" s="54">
        <v>6.2361313030836332</v>
      </c>
    </row>
    <row r="10" spans="2:14" ht="13.5" x14ac:dyDescent="0.25">
      <c r="B10" s="3" t="s">
        <v>121</v>
      </c>
      <c r="C10" s="54">
        <v>12.956939360259403</v>
      </c>
      <c r="D10" s="54">
        <v>12.718150324171109</v>
      </c>
      <c r="E10" s="54">
        <v>13.407760202744035</v>
      </c>
      <c r="F10" s="54">
        <v>12.147065575024868</v>
      </c>
    </row>
    <row r="12" spans="2:14" ht="30.75" customHeight="1" x14ac:dyDescent="0.25">
      <c r="B12" s="60" t="s">
        <v>122</v>
      </c>
      <c r="C12" s="60"/>
      <c r="D12" s="60"/>
      <c r="E12" s="60"/>
      <c r="F12" s="60"/>
    </row>
    <row r="13" spans="2:14" ht="17.25" customHeight="1" x14ac:dyDescent="0.25">
      <c r="B13" s="13" t="s">
        <v>124</v>
      </c>
      <c r="C13" s="8"/>
      <c r="D13" s="8"/>
      <c r="E13" s="8"/>
      <c r="F13" s="8"/>
    </row>
    <row r="14" spans="2:14" x14ac:dyDescent="0.25">
      <c r="B14" s="13" t="s">
        <v>118</v>
      </c>
      <c r="C14" s="8"/>
      <c r="D14" s="8"/>
      <c r="E14" s="8"/>
      <c r="F14" s="8"/>
    </row>
    <row r="15" spans="2:14" x14ac:dyDescent="0.25">
      <c r="B15" s="13" t="s">
        <v>114</v>
      </c>
      <c r="C15" s="8"/>
      <c r="D15" s="8"/>
      <c r="E15" s="8"/>
      <c r="F15" s="8"/>
    </row>
    <row r="16" spans="2:14" s="4" customFormat="1" ht="17.25" customHeight="1" x14ac:dyDescent="0.25">
      <c r="B16" s="13" t="s">
        <v>116</v>
      </c>
      <c r="C16" s="1"/>
      <c r="D16" s="1"/>
      <c r="E16" s="1"/>
      <c r="F16" s="1"/>
      <c r="G16" s="5"/>
      <c r="H16" s="5"/>
    </row>
    <row r="17" spans="2:8" x14ac:dyDescent="0.25">
      <c r="G17" s="7"/>
      <c r="H17" s="7"/>
    </row>
    <row r="18" spans="2:8" x14ac:dyDescent="0.25">
      <c r="B18" s="6"/>
      <c r="C18" s="6"/>
      <c r="D18" s="6"/>
      <c r="E18" s="6"/>
      <c r="F18" s="6"/>
      <c r="G18" s="7"/>
      <c r="H18" s="7"/>
    </row>
    <row r="20" spans="2:8" x14ac:dyDescent="0.25">
      <c r="C20" s="52"/>
      <c r="D20" s="52"/>
      <c r="E20" s="52"/>
      <c r="F20" s="52"/>
    </row>
    <row r="21" spans="2:8" x14ac:dyDescent="0.25">
      <c r="C21" s="52"/>
      <c r="D21" s="52"/>
      <c r="E21" s="52"/>
      <c r="F21" s="52"/>
    </row>
    <row r="22" spans="2:8" x14ac:dyDescent="0.25">
      <c r="C22" s="52"/>
      <c r="D22" s="52"/>
      <c r="E22" s="52"/>
      <c r="F22" s="52"/>
    </row>
    <row r="23" spans="2:8" x14ac:dyDescent="0.25">
      <c r="C23" s="52"/>
      <c r="D23" s="52"/>
      <c r="E23" s="52"/>
      <c r="F23" s="52"/>
    </row>
    <row r="24" spans="2:8" x14ac:dyDescent="0.25">
      <c r="C24" s="52"/>
      <c r="D24" s="52"/>
      <c r="E24" s="52"/>
      <c r="F24" s="52"/>
    </row>
  </sheetData>
  <mergeCells count="1">
    <mergeCell ref="B12:F12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7"/>
  <dimension ref="B2:P14"/>
  <sheetViews>
    <sheetView workbookViewId="0">
      <selection activeCell="B2" sqref="B2"/>
    </sheetView>
  </sheetViews>
  <sheetFormatPr baseColWidth="10" defaultRowHeight="12.75" x14ac:dyDescent="0.25"/>
  <cols>
    <col min="1" max="1" width="3.5703125" style="1" customWidth="1"/>
    <col min="2" max="2" width="46.5703125" style="1" customWidth="1"/>
    <col min="3" max="6" width="11" style="1" customWidth="1"/>
    <col min="7" max="7" width="7.85546875" style="1" customWidth="1"/>
    <col min="8" max="8" width="9.42578125" style="1" customWidth="1"/>
    <col min="9" max="10" width="11.42578125" style="1"/>
    <col min="11" max="11" width="15.28515625" style="1" bestFit="1" customWidth="1"/>
    <col min="12" max="15" width="9.7109375" style="1" customWidth="1"/>
    <col min="16" max="16384" width="11.42578125" style="1"/>
  </cols>
  <sheetData>
    <row r="2" spans="2:16" x14ac:dyDescent="0.25">
      <c r="B2" s="18" t="s">
        <v>126</v>
      </c>
      <c r="C2" s="18"/>
      <c r="D2" s="18"/>
    </row>
    <row r="3" spans="2:16" x14ac:dyDescent="0.25">
      <c r="C3" s="19"/>
      <c r="D3" s="19"/>
      <c r="E3" s="2"/>
      <c r="F3" s="2"/>
      <c r="G3" s="2"/>
      <c r="J3" s="26"/>
    </row>
    <row r="4" spans="2:16" x14ac:dyDescent="0.25">
      <c r="C4" s="19"/>
      <c r="D4" s="19"/>
      <c r="E4" s="2"/>
      <c r="F4" s="47" t="s">
        <v>123</v>
      </c>
      <c r="G4" s="2"/>
    </row>
    <row r="5" spans="2:16" x14ac:dyDescent="0.25">
      <c r="C5" s="27">
        <v>2019</v>
      </c>
      <c r="D5" s="27">
        <v>2020</v>
      </c>
      <c r="E5" s="27">
        <v>2021</v>
      </c>
      <c r="F5" s="27">
        <v>2022</v>
      </c>
    </row>
    <row r="6" spans="2:16" x14ac:dyDescent="0.25">
      <c r="B6" s="3" t="s">
        <v>15</v>
      </c>
      <c r="C6" s="53">
        <v>1.8055459750293164</v>
      </c>
      <c r="D6" s="53">
        <v>1.8743328569102455</v>
      </c>
      <c r="E6" s="53">
        <v>2.4388987170018721</v>
      </c>
      <c r="F6" s="53">
        <v>2.6515385089720662</v>
      </c>
    </row>
    <row r="7" spans="2:16" x14ac:dyDescent="0.25">
      <c r="B7" s="3" t="s">
        <v>16</v>
      </c>
      <c r="C7" s="53">
        <v>38.809753742153546</v>
      </c>
      <c r="D7" s="53">
        <v>39.082372948817685</v>
      </c>
      <c r="E7" s="53">
        <v>39.127149064802566</v>
      </c>
      <c r="F7" s="53">
        <v>37.288031078497873</v>
      </c>
    </row>
    <row r="8" spans="2:16" x14ac:dyDescent="0.25">
      <c r="B8" s="3" t="s">
        <v>17</v>
      </c>
      <c r="C8" s="53">
        <v>51.203697316686217</v>
      </c>
      <c r="D8" s="53">
        <v>51.858954643315904</v>
      </c>
      <c r="E8" s="53">
        <v>51.287291963656976</v>
      </c>
      <c r="F8" s="53">
        <v>52.233253170541204</v>
      </c>
    </row>
    <row r="9" spans="2:16" x14ac:dyDescent="0.25">
      <c r="B9" s="3" t="s">
        <v>18</v>
      </c>
      <c r="C9" s="53">
        <v>8.181002966130924</v>
      </c>
      <c r="D9" s="53">
        <v>7.1843395509561629</v>
      </c>
      <c r="E9" s="53">
        <v>7.1466602545385838</v>
      </c>
      <c r="F9" s="53">
        <v>7.8271772419888599</v>
      </c>
    </row>
    <row r="11" spans="2:16" x14ac:dyDescent="0.25">
      <c r="B11" s="13" t="s">
        <v>127</v>
      </c>
    </row>
    <row r="12" spans="2:16" x14ac:dyDescent="0.25">
      <c r="B12" s="13" t="s">
        <v>117</v>
      </c>
    </row>
    <row r="13" spans="2:16" x14ac:dyDescent="0.25">
      <c r="B13" s="13" t="s">
        <v>114</v>
      </c>
    </row>
    <row r="14" spans="2:16" x14ac:dyDescent="0.25">
      <c r="B14" s="13" t="s">
        <v>116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8"/>
  <dimension ref="B2:N24"/>
  <sheetViews>
    <sheetView workbookViewId="0">
      <selection activeCell="B11" sqref="B11"/>
    </sheetView>
  </sheetViews>
  <sheetFormatPr baseColWidth="10" defaultRowHeight="12.75" x14ac:dyDescent="0.25"/>
  <cols>
    <col min="1" max="1" width="3.5703125" style="1" customWidth="1"/>
    <col min="2" max="2" width="46.5703125" style="1" customWidth="1"/>
    <col min="3" max="6" width="11" style="1" customWidth="1"/>
    <col min="7" max="7" width="7.85546875" style="1" customWidth="1"/>
    <col min="8" max="8" width="9.42578125" style="1" customWidth="1"/>
    <col min="9" max="10" width="11.42578125" style="1"/>
    <col min="11" max="11" width="43.5703125" style="1" bestFit="1" customWidth="1"/>
    <col min="12" max="15" width="8.85546875" style="1" customWidth="1"/>
    <col min="16" max="16384" width="11.42578125" style="1"/>
  </cols>
  <sheetData>
    <row r="2" spans="2:14" x14ac:dyDescent="0.25">
      <c r="B2" s="18" t="s">
        <v>135</v>
      </c>
      <c r="C2" s="18"/>
      <c r="D2" s="18"/>
    </row>
    <row r="3" spans="2:14" x14ac:dyDescent="0.25">
      <c r="C3" s="19"/>
      <c r="D3" s="19"/>
      <c r="E3" s="2"/>
      <c r="F3" s="47" t="s">
        <v>123</v>
      </c>
      <c r="G3" s="2"/>
      <c r="J3" s="26"/>
    </row>
    <row r="4" spans="2:14" x14ac:dyDescent="0.25">
      <c r="C4" s="27">
        <v>2019</v>
      </c>
      <c r="D4" s="27">
        <v>2020</v>
      </c>
      <c r="E4" s="27">
        <v>2021</v>
      </c>
      <c r="F4" s="27">
        <v>2022</v>
      </c>
      <c r="G4" s="2"/>
    </row>
    <row r="5" spans="2:14" ht="13.5" x14ac:dyDescent="0.25">
      <c r="B5" s="3" t="s">
        <v>128</v>
      </c>
      <c r="C5" s="53">
        <v>20.737419254589447</v>
      </c>
      <c r="D5" s="53">
        <v>19.914948825140549</v>
      </c>
      <c r="E5" s="53">
        <v>22.104567969179968</v>
      </c>
      <c r="F5" s="53">
        <v>23.196627873068053</v>
      </c>
    </row>
    <row r="6" spans="2:14" x14ac:dyDescent="0.25">
      <c r="B6" s="3" t="s">
        <v>19</v>
      </c>
      <c r="C6" s="53">
        <v>15.121312348775778</v>
      </c>
      <c r="D6" s="53">
        <v>11.806256306760847</v>
      </c>
      <c r="E6" s="53">
        <v>12.394056136488718</v>
      </c>
      <c r="F6" s="53">
        <v>12.703798944884811</v>
      </c>
    </row>
    <row r="7" spans="2:14" x14ac:dyDescent="0.25">
      <c r="B7" s="3" t="s">
        <v>20</v>
      </c>
      <c r="C7" s="53">
        <v>57.719372239117405</v>
      </c>
      <c r="D7" s="53">
        <v>62.075344769593002</v>
      </c>
      <c r="E7" s="53">
        <v>58.916895982388553</v>
      </c>
      <c r="F7" s="53">
        <v>57.745022666419231</v>
      </c>
    </row>
    <row r="8" spans="2:14" x14ac:dyDescent="0.25">
      <c r="B8" s="3" t="s">
        <v>21</v>
      </c>
      <c r="C8" s="53">
        <v>6.4218961575173701</v>
      </c>
      <c r="D8" s="53">
        <v>6.2034500985055985</v>
      </c>
      <c r="E8" s="53">
        <v>6.5844799119427631</v>
      </c>
      <c r="F8" s="53">
        <v>6.3545505156278992</v>
      </c>
    </row>
    <row r="10" spans="2:14" x14ac:dyDescent="0.25">
      <c r="B10" s="57" t="s">
        <v>129</v>
      </c>
      <c r="C10" s="57"/>
      <c r="D10" s="57"/>
      <c r="E10" s="57"/>
      <c r="F10" s="57"/>
    </row>
    <row r="11" spans="2:14" x14ac:dyDescent="0.25">
      <c r="B11" s="13" t="s">
        <v>130</v>
      </c>
      <c r="C11" s="28"/>
      <c r="D11" s="28"/>
      <c r="E11" s="28"/>
      <c r="F11" s="28"/>
    </row>
    <row r="12" spans="2:14" x14ac:dyDescent="0.25">
      <c r="B12" s="13" t="s">
        <v>115</v>
      </c>
      <c r="C12" s="28"/>
      <c r="D12" s="28"/>
      <c r="E12" s="28"/>
      <c r="F12" s="28"/>
    </row>
    <row r="13" spans="2:14" x14ac:dyDescent="0.25">
      <c r="B13" s="13" t="s">
        <v>114</v>
      </c>
    </row>
    <row r="14" spans="2:14" x14ac:dyDescent="0.25">
      <c r="B14" s="13" t="s">
        <v>116</v>
      </c>
    </row>
    <row r="17" spans="3:6" x14ac:dyDescent="0.25">
      <c r="C17" s="52"/>
      <c r="D17" s="52"/>
      <c r="E17" s="52"/>
      <c r="F17" s="52"/>
    </row>
    <row r="18" spans="3:6" x14ac:dyDescent="0.25">
      <c r="C18" s="52"/>
      <c r="D18" s="52"/>
      <c r="E18" s="52"/>
      <c r="F18" s="52"/>
    </row>
    <row r="19" spans="3:6" x14ac:dyDescent="0.25">
      <c r="C19" s="52"/>
      <c r="D19" s="52"/>
      <c r="E19" s="52"/>
      <c r="F19" s="52"/>
    </row>
    <row r="20" spans="3:6" x14ac:dyDescent="0.25">
      <c r="C20" s="52"/>
      <c r="D20" s="52"/>
      <c r="E20" s="52"/>
      <c r="F20" s="52"/>
    </row>
    <row r="24" spans="3:6" ht="26.25" customHeight="1" x14ac:dyDescent="0.25"/>
  </sheetData>
  <mergeCells count="1">
    <mergeCell ref="B10:F10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05"/>
  <sheetViews>
    <sheetView tabSelected="1" workbookViewId="0">
      <selection activeCell="I14" sqref="I14"/>
    </sheetView>
  </sheetViews>
  <sheetFormatPr baseColWidth="10" defaultRowHeight="12.75" x14ac:dyDescent="0.25"/>
  <cols>
    <col min="1" max="1" width="3.42578125" style="1" customWidth="1"/>
    <col min="2" max="2" width="12.5703125" style="1" customWidth="1"/>
    <col min="3" max="3" width="12.42578125" style="1" customWidth="1"/>
    <col min="4" max="6" width="11" style="1" customWidth="1"/>
    <col min="7" max="7" width="7.85546875" style="1" customWidth="1"/>
    <col min="8" max="8" width="9.42578125" style="1" customWidth="1"/>
    <col min="9" max="16384" width="11.42578125" style="1"/>
  </cols>
  <sheetData>
    <row r="2" spans="2:13" ht="18.75" customHeight="1" x14ac:dyDescent="0.25">
      <c r="B2" s="17" t="s">
        <v>131</v>
      </c>
      <c r="C2" s="18"/>
      <c r="D2" s="18"/>
    </row>
    <row r="3" spans="2:13" x14ac:dyDescent="0.25">
      <c r="C3" s="19"/>
      <c r="D3" s="19"/>
      <c r="E3" s="2"/>
      <c r="F3" s="2"/>
      <c r="G3" s="2"/>
    </row>
    <row r="4" spans="2:13" x14ac:dyDescent="0.25">
      <c r="C4" s="19"/>
      <c r="D4" s="19"/>
      <c r="E4" s="2"/>
      <c r="F4" s="2"/>
      <c r="G4" s="2"/>
    </row>
    <row r="5" spans="2:13" ht="25.5" x14ac:dyDescent="0.25">
      <c r="B5" s="20" t="s">
        <v>132</v>
      </c>
      <c r="C5" s="21" t="s">
        <v>133</v>
      </c>
      <c r="D5" s="19"/>
      <c r="E5" s="1" t="s">
        <v>138</v>
      </c>
      <c r="F5" s="2"/>
      <c r="G5" s="2"/>
    </row>
    <row r="6" spans="2:13" x14ac:dyDescent="0.25">
      <c r="B6" s="22" t="s">
        <v>23</v>
      </c>
      <c r="C6" s="23">
        <v>11.419401787546882</v>
      </c>
      <c r="D6" s="19"/>
      <c r="E6" s="61" t="s">
        <v>139</v>
      </c>
      <c r="M6" s="13"/>
    </row>
    <row r="7" spans="2:13" x14ac:dyDescent="0.25">
      <c r="B7" s="22" t="s">
        <v>24</v>
      </c>
      <c r="C7" s="23">
        <v>7.0349770264031486</v>
      </c>
      <c r="D7" s="19"/>
      <c r="E7" s="13" t="s">
        <v>114</v>
      </c>
    </row>
    <row r="8" spans="2:13" ht="13.5" x14ac:dyDescent="0.25">
      <c r="B8" s="22" t="s">
        <v>25</v>
      </c>
      <c r="C8" s="23">
        <v>21.721824178323665</v>
      </c>
      <c r="D8" s="19"/>
      <c r="E8" s="13" t="s">
        <v>134</v>
      </c>
    </row>
    <row r="9" spans="2:13" x14ac:dyDescent="0.25">
      <c r="B9" s="22" t="s">
        <v>26</v>
      </c>
      <c r="C9" s="23">
        <v>9.2795237678368192</v>
      </c>
      <c r="D9" s="19"/>
      <c r="E9" s="2"/>
      <c r="F9" s="2"/>
      <c r="G9" s="2"/>
    </row>
    <row r="10" spans="2:13" x14ac:dyDescent="0.25">
      <c r="B10" s="22" t="s">
        <v>27</v>
      </c>
      <c r="C10" s="23">
        <v>17.140423719791333</v>
      </c>
      <c r="D10" s="19"/>
      <c r="E10" s="2"/>
      <c r="F10" s="2"/>
      <c r="G10" s="2"/>
    </row>
    <row r="11" spans="2:13" x14ac:dyDescent="0.25">
      <c r="B11" s="24" t="s">
        <v>28</v>
      </c>
      <c r="C11" s="23">
        <v>11.852453974251944</v>
      </c>
      <c r="D11" s="19"/>
      <c r="E11" s="2"/>
      <c r="F11" s="2"/>
      <c r="G11" s="2"/>
    </row>
    <row r="12" spans="2:13" x14ac:dyDescent="0.25">
      <c r="B12" s="22" t="s">
        <v>29</v>
      </c>
      <c r="C12" s="23">
        <v>23.651398945970264</v>
      </c>
      <c r="D12" s="19"/>
      <c r="E12" s="2"/>
      <c r="F12" s="2"/>
      <c r="G12" s="2"/>
    </row>
    <row r="13" spans="2:13" x14ac:dyDescent="0.25">
      <c r="B13" s="22" t="s">
        <v>30</v>
      </c>
      <c r="C13" s="23">
        <v>5.6555754548025261</v>
      </c>
    </row>
    <row r="14" spans="2:13" x14ac:dyDescent="0.25">
      <c r="B14" s="22" t="s">
        <v>31</v>
      </c>
      <c r="C14" s="23">
        <v>13.423407615371117</v>
      </c>
    </row>
    <row r="15" spans="2:13" x14ac:dyDescent="0.25">
      <c r="B15" s="22" t="s">
        <v>32</v>
      </c>
      <c r="C15" s="23">
        <v>7.3352985535065462</v>
      </c>
    </row>
    <row r="16" spans="2:13" x14ac:dyDescent="0.25">
      <c r="B16" s="22" t="s">
        <v>33</v>
      </c>
      <c r="C16" s="23">
        <v>9.543854556011178</v>
      </c>
    </row>
    <row r="17" spans="2:3" x14ac:dyDescent="0.25">
      <c r="B17" s="22" t="s">
        <v>34</v>
      </c>
      <c r="C17" s="23">
        <v>8.4867735371482453</v>
      </c>
    </row>
    <row r="18" spans="2:3" x14ac:dyDescent="0.25">
      <c r="B18" s="25">
        <v>13</v>
      </c>
      <c r="C18" s="23">
        <v>8.9537161748500065</v>
      </c>
    </row>
    <row r="19" spans="2:3" x14ac:dyDescent="0.25">
      <c r="B19" s="22" t="s">
        <v>35</v>
      </c>
      <c r="C19" s="23">
        <v>3.8794090700870365</v>
      </c>
    </row>
    <row r="20" spans="2:3" x14ac:dyDescent="0.25">
      <c r="B20" s="22" t="s">
        <v>36</v>
      </c>
      <c r="C20" s="23">
        <v>8.4982899782360874</v>
      </c>
    </row>
    <row r="21" spans="2:3" x14ac:dyDescent="0.25">
      <c r="B21" s="22" t="s">
        <v>37</v>
      </c>
      <c r="C21" s="23">
        <v>56.412532830244515</v>
      </c>
    </row>
    <row r="22" spans="2:3" x14ac:dyDescent="0.25">
      <c r="B22" s="22" t="s">
        <v>38</v>
      </c>
      <c r="C22" s="23">
        <v>10.577802521175489</v>
      </c>
    </row>
    <row r="23" spans="2:3" x14ac:dyDescent="0.25">
      <c r="B23" s="22" t="s">
        <v>39</v>
      </c>
      <c r="C23" s="23">
        <v>28.459575965514208</v>
      </c>
    </row>
    <row r="24" spans="2:3" x14ac:dyDescent="0.25">
      <c r="B24" s="22" t="s">
        <v>40</v>
      </c>
      <c r="C24" s="23">
        <v>26.387824373152306</v>
      </c>
    </row>
    <row r="25" spans="2:3" x14ac:dyDescent="0.25">
      <c r="B25" s="22" t="s">
        <v>41</v>
      </c>
      <c r="C25" s="23">
        <v>8.2561339586805698</v>
      </c>
    </row>
    <row r="26" spans="2:3" x14ac:dyDescent="0.25">
      <c r="B26" s="22" t="s">
        <v>42</v>
      </c>
      <c r="C26" s="23">
        <v>12.96404409492084</v>
      </c>
    </row>
    <row r="27" spans="2:3" x14ac:dyDescent="0.25">
      <c r="B27" s="22" t="s">
        <v>43</v>
      </c>
      <c r="C27" s="23">
        <v>24.540956569543706</v>
      </c>
    </row>
    <row r="28" spans="2:3" x14ac:dyDescent="0.25">
      <c r="B28" s="22" t="s">
        <v>44</v>
      </c>
      <c r="C28" s="23">
        <v>9.0040927694406552</v>
      </c>
    </row>
    <row r="29" spans="2:3" x14ac:dyDescent="0.25">
      <c r="B29" s="22" t="s">
        <v>45</v>
      </c>
      <c r="C29" s="23">
        <v>12.882507105680853</v>
      </c>
    </row>
    <row r="30" spans="2:3" x14ac:dyDescent="0.25">
      <c r="B30" s="22" t="s">
        <v>46</v>
      </c>
      <c r="C30" s="23">
        <v>8.307258787579368</v>
      </c>
    </row>
    <row r="31" spans="2:3" x14ac:dyDescent="0.25">
      <c r="B31" s="22" t="s">
        <v>47</v>
      </c>
      <c r="C31" s="23">
        <v>2.9011916464862013</v>
      </c>
    </row>
    <row r="32" spans="2:3" x14ac:dyDescent="0.25">
      <c r="B32" s="22" t="s">
        <v>48</v>
      </c>
      <c r="C32" s="23">
        <v>8.9632693995236306</v>
      </c>
    </row>
    <row r="33" spans="2:3" x14ac:dyDescent="0.25">
      <c r="B33" s="22" t="s">
        <v>49</v>
      </c>
      <c r="C33" s="23">
        <v>2.9556941447698992E-2</v>
      </c>
    </row>
    <row r="34" spans="2:3" x14ac:dyDescent="0.25">
      <c r="B34" s="25">
        <v>29</v>
      </c>
      <c r="C34" s="23">
        <v>19.738633269806698</v>
      </c>
    </row>
    <row r="35" spans="2:3" x14ac:dyDescent="0.25">
      <c r="B35" s="22" t="s">
        <v>50</v>
      </c>
      <c r="C35" s="23">
        <v>4.5830095624732401</v>
      </c>
    </row>
    <row r="36" spans="2:3" x14ac:dyDescent="0.25">
      <c r="B36" s="22" t="s">
        <v>51</v>
      </c>
      <c r="C36" s="23">
        <v>3.4409306898246768</v>
      </c>
    </row>
    <row r="37" spans="2:3" x14ac:dyDescent="0.25">
      <c r="B37" s="22" t="s">
        <v>52</v>
      </c>
      <c r="C37" s="23">
        <v>24.104789955045728</v>
      </c>
    </row>
    <row r="38" spans="2:3" x14ac:dyDescent="0.25">
      <c r="B38" s="25">
        <v>33</v>
      </c>
      <c r="C38" s="23">
        <v>7.801687640515051</v>
      </c>
    </row>
    <row r="39" spans="2:3" x14ac:dyDescent="0.25">
      <c r="B39" s="25">
        <v>34</v>
      </c>
      <c r="C39" s="23">
        <v>11.009262523637062</v>
      </c>
    </row>
    <row r="40" spans="2:3" x14ac:dyDescent="0.25">
      <c r="B40" s="22" t="s">
        <v>53</v>
      </c>
      <c r="C40" s="23">
        <v>16.30050802408909</v>
      </c>
    </row>
    <row r="41" spans="2:3" x14ac:dyDescent="0.25">
      <c r="B41" s="22" t="s">
        <v>54</v>
      </c>
      <c r="C41" s="23">
        <v>7.046313496893216</v>
      </c>
    </row>
    <row r="42" spans="2:3" x14ac:dyDescent="0.25">
      <c r="B42" s="22" t="s">
        <v>55</v>
      </c>
      <c r="C42" s="23">
        <v>10.983021734821959</v>
      </c>
    </row>
    <row r="43" spans="2:3" x14ac:dyDescent="0.25">
      <c r="B43" s="25">
        <v>38</v>
      </c>
      <c r="C43" s="23">
        <v>8.3157453737737832</v>
      </c>
    </row>
    <row r="44" spans="2:3" x14ac:dyDescent="0.25">
      <c r="B44" s="22" t="s">
        <v>56</v>
      </c>
      <c r="C44" s="23">
        <v>7.6145921465186879</v>
      </c>
    </row>
    <row r="45" spans="2:3" x14ac:dyDescent="0.25">
      <c r="B45" s="22" t="s">
        <v>57</v>
      </c>
      <c r="C45" s="23">
        <v>15.850993722035311</v>
      </c>
    </row>
    <row r="46" spans="2:3" x14ac:dyDescent="0.25">
      <c r="B46" s="22" t="s">
        <v>58</v>
      </c>
      <c r="C46" s="23">
        <v>5.5716140924133883</v>
      </c>
    </row>
    <row r="47" spans="2:3" x14ac:dyDescent="0.25">
      <c r="B47" s="25">
        <v>42</v>
      </c>
      <c r="C47" s="23">
        <v>9.5798133730881787</v>
      </c>
    </row>
    <row r="48" spans="2:3" x14ac:dyDescent="0.25">
      <c r="B48" s="22" t="s">
        <v>59</v>
      </c>
      <c r="C48" s="23">
        <v>0.97505018640665331</v>
      </c>
    </row>
    <row r="49" spans="2:3" x14ac:dyDescent="0.25">
      <c r="B49" s="22" t="s">
        <v>60</v>
      </c>
      <c r="C49" s="23">
        <v>2.9701753427650628</v>
      </c>
    </row>
    <row r="50" spans="2:3" x14ac:dyDescent="0.25">
      <c r="B50" s="22" t="s">
        <v>61</v>
      </c>
      <c r="C50" s="23">
        <v>6.8106446655342552</v>
      </c>
    </row>
    <row r="51" spans="2:3" x14ac:dyDescent="0.25">
      <c r="B51" s="22" t="s">
        <v>62</v>
      </c>
      <c r="C51" s="23">
        <v>7.5132176978016876</v>
      </c>
    </row>
    <row r="52" spans="2:3" x14ac:dyDescent="0.25">
      <c r="B52" s="22" t="s">
        <v>63</v>
      </c>
      <c r="C52" s="23">
        <v>8.2547169811320753</v>
      </c>
    </row>
    <row r="53" spans="2:3" x14ac:dyDescent="0.25">
      <c r="B53" s="22" t="s">
        <v>64</v>
      </c>
      <c r="C53" s="23">
        <v>28.730628591328575</v>
      </c>
    </row>
    <row r="54" spans="2:3" x14ac:dyDescent="0.25">
      <c r="B54" s="22" t="s">
        <v>65</v>
      </c>
      <c r="C54" s="23">
        <v>5.9502024721674562</v>
      </c>
    </row>
    <row r="55" spans="2:3" x14ac:dyDescent="0.25">
      <c r="B55" s="22" t="s">
        <v>66</v>
      </c>
      <c r="C55" s="23">
        <v>16.841758784321257</v>
      </c>
    </row>
    <row r="56" spans="2:3" x14ac:dyDescent="0.25">
      <c r="B56" s="22" t="s">
        <v>67</v>
      </c>
      <c r="C56" s="23">
        <v>5.5973323352274669</v>
      </c>
    </row>
    <row r="57" spans="2:3" x14ac:dyDescent="0.25">
      <c r="B57" s="22" t="s">
        <v>68</v>
      </c>
      <c r="C57" s="23">
        <v>7.4875207986688856</v>
      </c>
    </row>
    <row r="58" spans="2:3" x14ac:dyDescent="0.25">
      <c r="B58" s="22" t="s">
        <v>69</v>
      </c>
      <c r="C58" s="23">
        <v>10.139563574678078</v>
      </c>
    </row>
    <row r="59" spans="2:3" x14ac:dyDescent="0.25">
      <c r="B59" s="22" t="s">
        <v>70</v>
      </c>
      <c r="C59" s="23">
        <v>2.5447492927820532</v>
      </c>
    </row>
    <row r="60" spans="2:3" x14ac:dyDescent="0.25">
      <c r="B60" s="22" t="s">
        <v>71</v>
      </c>
      <c r="C60" s="23">
        <v>8.7559540487531518</v>
      </c>
    </row>
    <row r="61" spans="2:3" x14ac:dyDescent="0.25">
      <c r="B61" s="22" t="s">
        <v>72</v>
      </c>
      <c r="C61" s="23">
        <v>26.597535519493636</v>
      </c>
    </row>
    <row r="62" spans="2:3" x14ac:dyDescent="0.25">
      <c r="B62" s="25">
        <v>57</v>
      </c>
      <c r="C62" s="23">
        <v>13.206608830192851</v>
      </c>
    </row>
    <row r="63" spans="2:3" x14ac:dyDescent="0.25">
      <c r="B63" s="22" t="s">
        <v>73</v>
      </c>
      <c r="C63" s="23">
        <v>21.541069284553995</v>
      </c>
    </row>
    <row r="64" spans="2:3" x14ac:dyDescent="0.25">
      <c r="B64" s="25">
        <v>59</v>
      </c>
      <c r="C64" s="23">
        <v>11.532287589061928</v>
      </c>
    </row>
    <row r="65" spans="2:3" x14ac:dyDescent="0.25">
      <c r="B65" s="22" t="s">
        <v>74</v>
      </c>
      <c r="C65" s="23">
        <v>1.7570920796727247</v>
      </c>
    </row>
    <row r="66" spans="2:3" x14ac:dyDescent="0.25">
      <c r="B66" s="22" t="s">
        <v>75</v>
      </c>
      <c r="C66" s="23">
        <v>6.8626541778725771</v>
      </c>
    </row>
    <row r="67" spans="2:3" x14ac:dyDescent="0.25">
      <c r="B67" s="22" t="s">
        <v>76</v>
      </c>
      <c r="C67" s="23">
        <v>1.7641410419597598</v>
      </c>
    </row>
    <row r="68" spans="2:3" x14ac:dyDescent="0.25">
      <c r="B68" s="22" t="s">
        <v>77</v>
      </c>
      <c r="C68" s="23">
        <v>2.8556477536069376</v>
      </c>
    </row>
    <row r="69" spans="2:3" x14ac:dyDescent="0.25">
      <c r="B69" s="22" t="s">
        <v>78</v>
      </c>
      <c r="C69" s="23">
        <v>10.575984380084607</v>
      </c>
    </row>
    <row r="70" spans="2:3" x14ac:dyDescent="0.25">
      <c r="B70" s="22" t="s">
        <v>79</v>
      </c>
      <c r="C70" s="23">
        <v>13.209683506766593</v>
      </c>
    </row>
    <row r="71" spans="2:3" x14ac:dyDescent="0.25">
      <c r="B71" s="22" t="s">
        <v>80</v>
      </c>
      <c r="C71" s="23">
        <v>19.442073821207597</v>
      </c>
    </row>
    <row r="72" spans="2:3" x14ac:dyDescent="0.25">
      <c r="B72" s="22" t="s">
        <v>81</v>
      </c>
      <c r="C72" s="23">
        <v>0.28816978285559303</v>
      </c>
    </row>
    <row r="73" spans="2:3" x14ac:dyDescent="0.25">
      <c r="B73" s="22" t="s">
        <v>82</v>
      </c>
      <c r="C73" s="23">
        <v>7.1357963672309399</v>
      </c>
    </row>
    <row r="74" spans="2:3" x14ac:dyDescent="0.25">
      <c r="B74" s="25">
        <v>69</v>
      </c>
      <c r="C74" s="23">
        <v>10.520148934517165</v>
      </c>
    </row>
    <row r="75" spans="2:3" x14ac:dyDescent="0.25">
      <c r="B75" s="22" t="s">
        <v>83</v>
      </c>
      <c r="C75" s="23">
        <v>16.377761593350606</v>
      </c>
    </row>
    <row r="76" spans="2:3" x14ac:dyDescent="0.25">
      <c r="B76" s="22" t="s">
        <v>84</v>
      </c>
      <c r="C76" s="23">
        <v>3.6500513288468119</v>
      </c>
    </row>
    <row r="77" spans="2:3" x14ac:dyDescent="0.25">
      <c r="B77" s="22" t="s">
        <v>85</v>
      </c>
      <c r="C77" s="23">
        <v>10.81713199824587</v>
      </c>
    </row>
    <row r="78" spans="2:3" x14ac:dyDescent="0.25">
      <c r="B78" s="22" t="s">
        <v>86</v>
      </c>
      <c r="C78" s="23">
        <v>8.1972058562730314</v>
      </c>
    </row>
    <row r="79" spans="2:3" x14ac:dyDescent="0.25">
      <c r="B79" s="22" t="s">
        <v>87</v>
      </c>
      <c r="C79" s="23">
        <v>11.097910028622346</v>
      </c>
    </row>
    <row r="80" spans="2:3" x14ac:dyDescent="0.25">
      <c r="B80" s="22" t="s">
        <v>88</v>
      </c>
      <c r="C80" s="23">
        <v>5.9933765129978607</v>
      </c>
    </row>
    <row r="81" spans="2:3" x14ac:dyDescent="0.25">
      <c r="B81" s="22" t="s">
        <v>89</v>
      </c>
      <c r="C81" s="23">
        <v>5.7620909449336315</v>
      </c>
    </row>
    <row r="82" spans="2:3" x14ac:dyDescent="0.25">
      <c r="B82" s="22" t="s">
        <v>90</v>
      </c>
      <c r="C82" s="23">
        <v>2.6965894181001522</v>
      </c>
    </row>
    <row r="83" spans="2:3" x14ac:dyDescent="0.25">
      <c r="B83" s="22" t="s">
        <v>91</v>
      </c>
      <c r="C83" s="23">
        <v>3.6689479997177732</v>
      </c>
    </row>
    <row r="84" spans="2:3" x14ac:dyDescent="0.25">
      <c r="B84" s="22" t="s">
        <v>92</v>
      </c>
      <c r="C84" s="23">
        <v>0.78104852079725895</v>
      </c>
    </row>
    <row r="85" spans="2:3" x14ac:dyDescent="0.25">
      <c r="B85" s="22" t="s">
        <v>93</v>
      </c>
      <c r="C85" s="23">
        <v>6.470317858784429</v>
      </c>
    </row>
    <row r="86" spans="2:3" x14ac:dyDescent="0.25">
      <c r="B86" s="22" t="s">
        <v>94</v>
      </c>
      <c r="C86" s="23">
        <v>6.4551733364550063</v>
      </c>
    </row>
    <row r="87" spans="2:3" x14ac:dyDescent="0.25">
      <c r="B87" s="22" t="s">
        <v>95</v>
      </c>
      <c r="C87" s="23">
        <v>8.6837740267343158</v>
      </c>
    </row>
    <row r="88" spans="2:3" x14ac:dyDescent="0.25">
      <c r="B88" s="22" t="s">
        <v>96</v>
      </c>
      <c r="C88" s="23">
        <v>6.6357648206879727</v>
      </c>
    </row>
    <row r="89" spans="2:3" x14ac:dyDescent="0.25">
      <c r="B89" s="25">
        <v>83</v>
      </c>
      <c r="C89" s="23">
        <v>16.003804767849712</v>
      </c>
    </row>
    <row r="90" spans="2:3" x14ac:dyDescent="0.25">
      <c r="B90" s="22" t="s">
        <v>97</v>
      </c>
      <c r="C90" s="23">
        <v>11.873113143784076</v>
      </c>
    </row>
    <row r="91" spans="2:3" x14ac:dyDescent="0.25">
      <c r="B91" s="22" t="s">
        <v>98</v>
      </c>
      <c r="C91" s="23">
        <v>6.7540419018463602</v>
      </c>
    </row>
    <row r="92" spans="2:3" x14ac:dyDescent="0.25">
      <c r="B92" s="22" t="s">
        <v>99</v>
      </c>
      <c r="C92" s="23">
        <v>13.03628963879939</v>
      </c>
    </row>
    <row r="93" spans="2:3" x14ac:dyDescent="0.25">
      <c r="B93" s="22" t="s">
        <v>100</v>
      </c>
      <c r="C93" s="23">
        <v>17.168726154547006</v>
      </c>
    </row>
    <row r="94" spans="2:3" x14ac:dyDescent="0.25">
      <c r="B94" s="22" t="s">
        <v>101</v>
      </c>
      <c r="C94" s="23">
        <v>13.775987339040357</v>
      </c>
    </row>
    <row r="95" spans="2:3" x14ac:dyDescent="0.25">
      <c r="B95" s="22" t="s">
        <v>102</v>
      </c>
      <c r="C95" s="23">
        <v>26.405559065066328</v>
      </c>
    </row>
    <row r="96" spans="2:3" x14ac:dyDescent="0.25">
      <c r="B96" s="22" t="s">
        <v>103</v>
      </c>
      <c r="C96" s="23">
        <v>11.111939741964353</v>
      </c>
    </row>
    <row r="97" spans="2:3" x14ac:dyDescent="0.25">
      <c r="B97" s="22" t="s">
        <v>104</v>
      </c>
      <c r="C97" s="23">
        <v>14.493403930718838</v>
      </c>
    </row>
    <row r="98" spans="2:3" x14ac:dyDescent="0.25">
      <c r="B98" s="22" t="s">
        <v>105</v>
      </c>
      <c r="C98" s="23">
        <v>2.2183382629739175</v>
      </c>
    </row>
    <row r="99" spans="2:3" x14ac:dyDescent="0.25">
      <c r="B99" s="22" t="s">
        <v>106</v>
      </c>
      <c r="C99" s="23">
        <v>3.5890102809601592</v>
      </c>
    </row>
    <row r="100" spans="2:3" x14ac:dyDescent="0.25">
      <c r="B100" s="22" t="s">
        <v>107</v>
      </c>
      <c r="C100" s="23">
        <v>10.654175717274557</v>
      </c>
    </row>
    <row r="101" spans="2:3" x14ac:dyDescent="0.25">
      <c r="B101" s="22" t="s">
        <v>108</v>
      </c>
      <c r="C101" s="23">
        <v>9.1436061071799148</v>
      </c>
    </row>
    <row r="102" spans="2:3" x14ac:dyDescent="0.25">
      <c r="B102" s="22" t="s">
        <v>109</v>
      </c>
      <c r="C102" s="23">
        <v>10.580324420790975</v>
      </c>
    </row>
    <row r="103" spans="2:3" x14ac:dyDescent="0.25">
      <c r="B103" s="22" t="s">
        <v>110</v>
      </c>
      <c r="C103" s="23">
        <v>7.382744643891141</v>
      </c>
    </row>
    <row r="104" spans="2:3" x14ac:dyDescent="0.25">
      <c r="B104" s="22" t="s">
        <v>111</v>
      </c>
      <c r="C104" s="23">
        <v>17.167381974248926</v>
      </c>
    </row>
    <row r="105" spans="2:3" x14ac:dyDescent="0.25">
      <c r="B105" s="22" t="s">
        <v>112</v>
      </c>
      <c r="C105" s="23">
        <v>6.9387706771813908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Tableau 1</vt:lpstr>
      <vt:lpstr>Graphique 1</vt:lpstr>
      <vt:lpstr>Graphique 2</vt:lpstr>
      <vt:lpstr>Graphique 3</vt:lpstr>
      <vt:lpstr>Carte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2024-02-12T15:25:03Z</dcterms:modified>
</cp:coreProperties>
</file>