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BPC\03_PUBLICATIONS\01-Publications\• Etudes et Résultats\PUBLIES 2024\ER 1296 Taxe carbone 08-01\6-Mise en ligne\"/>
    </mc:Choice>
  </mc:AlternateContent>
  <bookViews>
    <workbookView xWindow="0" yWindow="0" windowWidth="20460" windowHeight="6765" tabRatio="599" activeTab="4"/>
  </bookViews>
  <sheets>
    <sheet name="graphique1" sheetId="1" r:id="rId1"/>
    <sheet name="graphique2 " sheetId="2" r:id="rId2"/>
    <sheet name="graphique3" sheetId="9" r:id="rId3"/>
    <sheet name="graphique4" sheetId="13" r:id="rId4"/>
    <sheet name="Tableau 1" sheetId="4" r:id="rId5"/>
    <sheet name="Tableau 2" sheetId="12" r:id="rId6"/>
    <sheet name="Tab. complémentaire A" sheetId="14" r:id="rId7"/>
    <sheet name="Tab. complémentaire B" sheetId="10" r:id="rId8"/>
    <sheet name="Tabl. complémentaire C" sheetId="6"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8" i="14" l="1"/>
  <c r="G58" i="14"/>
  <c r="F58" i="14"/>
  <c r="E58" i="14"/>
  <c r="D58" i="14"/>
  <c r="F7" i="13" l="1"/>
  <c r="F8" i="13"/>
  <c r="F9" i="13"/>
  <c r="F10" i="13"/>
  <c r="F11" i="13"/>
  <c r="F12" i="13"/>
  <c r="F13" i="13"/>
  <c r="F14" i="13"/>
  <c r="F15" i="13"/>
  <c r="F16" i="13"/>
  <c r="F17" i="13"/>
  <c r="F18" i="13"/>
  <c r="F19" i="13"/>
  <c r="F20" i="13"/>
  <c r="F21" i="13"/>
  <c r="F12" i="12" l="1"/>
  <c r="E12" i="12"/>
  <c r="D12" i="12"/>
  <c r="C12" i="12"/>
  <c r="AG61" i="10" l="1"/>
  <c r="AH61" i="10"/>
  <c r="AG62" i="10"/>
  <c r="AH62" i="10"/>
  <c r="AG57" i="10"/>
  <c r="AH57" i="10"/>
  <c r="AG49" i="10"/>
  <c r="AH49" i="10"/>
  <c r="AG50" i="10"/>
  <c r="AH50" i="10"/>
  <c r="AG45" i="10"/>
  <c r="AH45" i="10"/>
  <c r="AG37" i="10"/>
  <c r="AH37" i="10"/>
  <c r="AG38" i="10"/>
  <c r="AH38" i="10"/>
  <c r="AG33" i="10"/>
  <c r="AH33" i="10"/>
  <c r="AG26" i="10"/>
  <c r="AH26" i="10"/>
  <c r="AG25" i="10"/>
  <c r="AH25" i="10"/>
  <c r="AG21" i="10"/>
  <c r="AH21" i="10"/>
  <c r="AG14" i="10"/>
  <c r="AH14" i="10"/>
  <c r="AG13" i="10"/>
  <c r="AH13" i="10"/>
  <c r="AG9" i="10"/>
  <c r="AH9" i="10"/>
  <c r="AK62" i="10"/>
  <c r="AJ62" i="10"/>
  <c r="AI62" i="10"/>
  <c r="AF62" i="10"/>
  <c r="AE62" i="10"/>
  <c r="AK61" i="10"/>
  <c r="AJ61" i="10"/>
  <c r="AI61" i="10"/>
  <c r="AF61" i="10"/>
  <c r="AE61" i="10"/>
  <c r="AK57" i="10"/>
  <c r="AJ57" i="10"/>
  <c r="AI57" i="10"/>
  <c r="AF57" i="10"/>
  <c r="AE57" i="10"/>
  <c r="AK50" i="10"/>
  <c r="AJ50" i="10"/>
  <c r="AI50" i="10"/>
  <c r="AF50" i="10"/>
  <c r="AE50" i="10"/>
  <c r="AK49" i="10"/>
  <c r="AJ49" i="10"/>
  <c r="AI49" i="10"/>
  <c r="AF49" i="10"/>
  <c r="AE49" i="10"/>
  <c r="AK45" i="10"/>
  <c r="AJ45" i="10"/>
  <c r="AI45" i="10"/>
  <c r="AF45" i="10"/>
  <c r="AE45" i="10"/>
  <c r="AK38" i="10"/>
  <c r="AJ38" i="10"/>
  <c r="AI38" i="10"/>
  <c r="AF38" i="10"/>
  <c r="AE38" i="10"/>
  <c r="AK37" i="10"/>
  <c r="AJ37" i="10"/>
  <c r="AI37" i="10"/>
  <c r="AF37" i="10"/>
  <c r="AE37" i="10"/>
  <c r="AK33" i="10"/>
  <c r="AJ33" i="10"/>
  <c r="AI33" i="10"/>
  <c r="AF33" i="10"/>
  <c r="AE33" i="10"/>
  <c r="AK26" i="10"/>
  <c r="AJ26" i="10"/>
  <c r="AI26" i="10"/>
  <c r="AF26" i="10"/>
  <c r="AE26" i="10"/>
  <c r="AK25" i="10"/>
  <c r="AJ25" i="10"/>
  <c r="AI25" i="10"/>
  <c r="AF25" i="10"/>
  <c r="AE25" i="10"/>
  <c r="AK21" i="10"/>
  <c r="AJ21" i="10"/>
  <c r="AI21" i="10"/>
  <c r="AF21" i="10"/>
  <c r="AE21" i="10"/>
  <c r="AK14" i="10"/>
  <c r="AJ14" i="10"/>
  <c r="AI14" i="10"/>
  <c r="AF14" i="10"/>
  <c r="AE14" i="10"/>
  <c r="AK13" i="10"/>
  <c r="AJ13" i="10"/>
  <c r="AI13" i="10"/>
  <c r="AF13" i="10"/>
  <c r="AE13" i="10"/>
  <c r="AK9" i="10"/>
  <c r="AJ9" i="10"/>
  <c r="AI9" i="10"/>
  <c r="AF9" i="10"/>
  <c r="AE9" i="10"/>
  <c r="X21" i="10" l="1"/>
  <c r="Y21" i="10"/>
  <c r="Z21" i="10"/>
  <c r="AA21" i="10"/>
  <c r="AB62" i="10"/>
  <c r="AA62" i="10"/>
  <c r="Z62" i="10"/>
  <c r="Y62" i="10"/>
  <c r="X62" i="10"/>
  <c r="AB61" i="10"/>
  <c r="AA61" i="10"/>
  <c r="Z61" i="10"/>
  <c r="Y61" i="10"/>
  <c r="X61" i="10"/>
  <c r="AB57" i="10"/>
  <c r="AA57" i="10"/>
  <c r="Z57" i="10"/>
  <c r="Y57" i="10"/>
  <c r="X57" i="10"/>
  <c r="AB50" i="10"/>
  <c r="AA50" i="10"/>
  <c r="Z50" i="10"/>
  <c r="Y50" i="10"/>
  <c r="X50" i="10"/>
  <c r="AB49" i="10"/>
  <c r="AA49" i="10"/>
  <c r="Z49" i="10"/>
  <c r="Y49" i="10"/>
  <c r="X49" i="10"/>
  <c r="AB45" i="10"/>
  <c r="AA45" i="10"/>
  <c r="Z45" i="10"/>
  <c r="Y45" i="10"/>
  <c r="X45" i="10"/>
  <c r="AB38" i="10"/>
  <c r="AA38" i="10"/>
  <c r="Z38" i="10"/>
  <c r="Y38" i="10"/>
  <c r="X38" i="10"/>
  <c r="AB37" i="10"/>
  <c r="AA37" i="10"/>
  <c r="Z37" i="10"/>
  <c r="Y37" i="10"/>
  <c r="X37" i="10"/>
  <c r="AB33" i="10"/>
  <c r="AA33" i="10"/>
  <c r="Z33" i="10"/>
  <c r="Y33" i="10"/>
  <c r="X33" i="10"/>
  <c r="AB26" i="10"/>
  <c r="AA26" i="10"/>
  <c r="Z26" i="10"/>
  <c r="Y26" i="10"/>
  <c r="X26" i="10"/>
  <c r="AB25" i="10"/>
  <c r="AA25" i="10"/>
  <c r="Z25" i="10"/>
  <c r="Y25" i="10"/>
  <c r="X25" i="10"/>
  <c r="AB21" i="10"/>
  <c r="AB14" i="10"/>
  <c r="AA14" i="10"/>
  <c r="Z14" i="10"/>
  <c r="Y14" i="10"/>
  <c r="X14" i="10"/>
  <c r="AB13" i="10"/>
  <c r="AA13" i="10"/>
  <c r="Z13" i="10"/>
  <c r="Y13" i="10"/>
  <c r="X13" i="10"/>
  <c r="AB9" i="10"/>
  <c r="AA9" i="10"/>
  <c r="Z9" i="10"/>
  <c r="Y9" i="10"/>
  <c r="X9" i="10"/>
  <c r="BX62" i="10" l="1"/>
  <c r="BW62" i="10"/>
  <c r="BV62" i="10"/>
  <c r="BS62" i="10"/>
  <c r="BR62" i="10"/>
  <c r="BQ62" i="10"/>
  <c r="BN62" i="10"/>
  <c r="BM62" i="10"/>
  <c r="BL62" i="10"/>
  <c r="BK62" i="10"/>
  <c r="BH62" i="10"/>
  <c r="BG62" i="10"/>
  <c r="BF62" i="10"/>
  <c r="BE62" i="10"/>
  <c r="BD62" i="10"/>
  <c r="BA62" i="10"/>
  <c r="AZ62" i="10"/>
  <c r="AY62" i="10"/>
  <c r="AX62" i="10"/>
  <c r="AW62" i="10"/>
  <c r="AV62" i="10"/>
  <c r="AS62" i="10"/>
  <c r="AR62" i="10"/>
  <c r="AQ62" i="10"/>
  <c r="AP62" i="10"/>
  <c r="AO62" i="10"/>
  <c r="AN62" i="10"/>
  <c r="U62" i="10"/>
  <c r="T62" i="10"/>
  <c r="S62" i="10"/>
  <c r="R62" i="10"/>
  <c r="Q62" i="10"/>
  <c r="P62" i="10"/>
  <c r="M62" i="10"/>
  <c r="L62" i="10"/>
  <c r="K62" i="10"/>
  <c r="J62" i="10"/>
  <c r="I62" i="10"/>
  <c r="H62" i="10"/>
  <c r="E62" i="10"/>
  <c r="D62" i="10"/>
  <c r="C62" i="10"/>
  <c r="BX50" i="10"/>
  <c r="BW50" i="10"/>
  <c r="BV50" i="10"/>
  <c r="BS50" i="10"/>
  <c r="BR50" i="10"/>
  <c r="BQ50" i="10"/>
  <c r="BN50" i="10"/>
  <c r="BM50" i="10"/>
  <c r="BL50" i="10"/>
  <c r="BK50" i="10"/>
  <c r="BH50" i="10"/>
  <c r="BG50" i="10"/>
  <c r="BF50" i="10"/>
  <c r="BE50" i="10"/>
  <c r="BD50" i="10"/>
  <c r="BA50" i="10"/>
  <c r="AZ50" i="10"/>
  <c r="AY50" i="10"/>
  <c r="AX50" i="10"/>
  <c r="AW50" i="10"/>
  <c r="AV50" i="10"/>
  <c r="AS50" i="10"/>
  <c r="AR50" i="10"/>
  <c r="AQ50" i="10"/>
  <c r="AP50" i="10"/>
  <c r="AO50" i="10"/>
  <c r="AN50" i="10"/>
  <c r="U50" i="10"/>
  <c r="T50" i="10"/>
  <c r="S50" i="10"/>
  <c r="R50" i="10"/>
  <c r="Q50" i="10"/>
  <c r="P50" i="10"/>
  <c r="M50" i="10"/>
  <c r="L50" i="10"/>
  <c r="K50" i="10"/>
  <c r="J50" i="10"/>
  <c r="I50" i="10"/>
  <c r="H50" i="10"/>
  <c r="E50" i="10"/>
  <c r="D50" i="10"/>
  <c r="C50" i="10"/>
  <c r="BX38" i="10"/>
  <c r="BW38" i="10"/>
  <c r="BV38" i="10"/>
  <c r="BS38" i="10"/>
  <c r="BR38" i="10"/>
  <c r="BQ38" i="10"/>
  <c r="BN38" i="10"/>
  <c r="BM38" i="10"/>
  <c r="BL38" i="10"/>
  <c r="BK38" i="10"/>
  <c r="BH38" i="10"/>
  <c r="BG38" i="10"/>
  <c r="BF38" i="10"/>
  <c r="BE38" i="10"/>
  <c r="BD38" i="10"/>
  <c r="BA38" i="10"/>
  <c r="AZ38" i="10"/>
  <c r="AY38" i="10"/>
  <c r="AX38" i="10"/>
  <c r="AW38" i="10"/>
  <c r="AV38" i="10"/>
  <c r="AS38" i="10"/>
  <c r="AR38" i="10"/>
  <c r="AQ38" i="10"/>
  <c r="AP38" i="10"/>
  <c r="AO38" i="10"/>
  <c r="AN38" i="10"/>
  <c r="U38" i="10"/>
  <c r="T38" i="10"/>
  <c r="S38" i="10"/>
  <c r="R38" i="10"/>
  <c r="Q38" i="10"/>
  <c r="P38" i="10"/>
  <c r="M38" i="10"/>
  <c r="L38" i="10"/>
  <c r="K38" i="10"/>
  <c r="J38" i="10"/>
  <c r="I38" i="10"/>
  <c r="H38" i="10"/>
  <c r="E38" i="10"/>
  <c r="D38" i="10"/>
  <c r="C38" i="10"/>
  <c r="BX26" i="10"/>
  <c r="BW26" i="10"/>
  <c r="BV26" i="10"/>
  <c r="BS26" i="10"/>
  <c r="BR26" i="10"/>
  <c r="BQ26" i="10"/>
  <c r="BN26" i="10"/>
  <c r="BM26" i="10"/>
  <c r="BL26" i="10"/>
  <c r="BK26" i="10"/>
  <c r="BH26" i="10"/>
  <c r="BG26" i="10"/>
  <c r="BF26" i="10"/>
  <c r="BE26" i="10"/>
  <c r="BD26" i="10"/>
  <c r="BA26" i="10"/>
  <c r="AZ26" i="10"/>
  <c r="AY26" i="10"/>
  <c r="AX26" i="10"/>
  <c r="AW26" i="10"/>
  <c r="AV26" i="10"/>
  <c r="AS26" i="10"/>
  <c r="AR26" i="10"/>
  <c r="AQ26" i="10"/>
  <c r="AP26" i="10"/>
  <c r="AO26" i="10"/>
  <c r="AN26" i="10"/>
  <c r="U26" i="10"/>
  <c r="T26" i="10"/>
  <c r="S26" i="10"/>
  <c r="R26" i="10"/>
  <c r="Q26" i="10"/>
  <c r="P26" i="10"/>
  <c r="M26" i="10"/>
  <c r="L26" i="10"/>
  <c r="K26" i="10"/>
  <c r="J26" i="10"/>
  <c r="I26" i="10"/>
  <c r="H26" i="10"/>
  <c r="E26" i="10"/>
  <c r="D26" i="10"/>
  <c r="C26" i="10"/>
  <c r="BX14" i="10"/>
  <c r="BW14" i="10"/>
  <c r="BV14" i="10"/>
  <c r="BS14" i="10"/>
  <c r="BR14" i="10"/>
  <c r="BQ14" i="10"/>
  <c r="BN14" i="10"/>
  <c r="BM14" i="10"/>
  <c r="BL14" i="10"/>
  <c r="BK14" i="10"/>
  <c r="BE14" i="10"/>
  <c r="BF14" i="10"/>
  <c r="BG14" i="10"/>
  <c r="BH14" i="10"/>
  <c r="BD14" i="10"/>
  <c r="C57" i="10"/>
  <c r="C61" i="10"/>
  <c r="D61" i="10"/>
  <c r="D57" i="10"/>
  <c r="C49" i="10"/>
  <c r="C45" i="10"/>
  <c r="D49" i="10"/>
  <c r="D45" i="10"/>
  <c r="C37" i="10"/>
  <c r="C33" i="10"/>
  <c r="D37" i="10"/>
  <c r="D33" i="10"/>
  <c r="D25" i="10"/>
  <c r="D21" i="10"/>
  <c r="C25" i="10"/>
  <c r="C21" i="10"/>
  <c r="D14" i="10"/>
  <c r="D13" i="10"/>
  <c r="D9" i="10"/>
  <c r="C13" i="10"/>
  <c r="C9" i="10"/>
  <c r="BX61" i="10"/>
  <c r="BW61" i="10"/>
  <c r="BV61" i="10"/>
  <c r="BS61" i="10"/>
  <c r="BR61" i="10"/>
  <c r="BQ61" i="10"/>
  <c r="BN61" i="10"/>
  <c r="BM61" i="10"/>
  <c r="BL61" i="10"/>
  <c r="BK61" i="10"/>
  <c r="BH61" i="10"/>
  <c r="BG61" i="10"/>
  <c r="BF61" i="10"/>
  <c r="BE61" i="10"/>
  <c r="BD61" i="10"/>
  <c r="BA61" i="10"/>
  <c r="AZ61" i="10"/>
  <c r="AY61" i="10"/>
  <c r="AX61" i="10"/>
  <c r="AW61" i="10"/>
  <c r="AV61" i="10"/>
  <c r="AS61" i="10"/>
  <c r="AR61" i="10"/>
  <c r="AQ61" i="10"/>
  <c r="AP61" i="10"/>
  <c r="AO61" i="10"/>
  <c r="AN61" i="10"/>
  <c r="U61" i="10"/>
  <c r="T61" i="10"/>
  <c r="S61" i="10"/>
  <c r="R61" i="10"/>
  <c r="Q61" i="10"/>
  <c r="P61" i="10"/>
  <c r="M61" i="10"/>
  <c r="L61" i="10"/>
  <c r="K61" i="10"/>
  <c r="J61" i="10"/>
  <c r="I61" i="10"/>
  <c r="H61" i="10"/>
  <c r="E61" i="10"/>
  <c r="BX49" i="10"/>
  <c r="BW49" i="10"/>
  <c r="BV49" i="10"/>
  <c r="BS49" i="10"/>
  <c r="BR49" i="10"/>
  <c r="BQ49" i="10"/>
  <c r="BN49" i="10"/>
  <c r="BM49" i="10"/>
  <c r="BL49" i="10"/>
  <c r="BK49" i="10"/>
  <c r="BH49" i="10"/>
  <c r="BG49" i="10"/>
  <c r="BF49" i="10"/>
  <c r="BE49" i="10"/>
  <c r="BD49" i="10"/>
  <c r="BA49" i="10"/>
  <c r="AZ49" i="10"/>
  <c r="AY49" i="10"/>
  <c r="AX49" i="10"/>
  <c r="AW49" i="10"/>
  <c r="AV49" i="10"/>
  <c r="AS49" i="10"/>
  <c r="AR49" i="10"/>
  <c r="AQ49" i="10"/>
  <c r="AP49" i="10"/>
  <c r="AO49" i="10"/>
  <c r="AN49" i="10"/>
  <c r="U49" i="10"/>
  <c r="T49" i="10"/>
  <c r="S49" i="10"/>
  <c r="R49" i="10"/>
  <c r="Q49" i="10"/>
  <c r="P49" i="10"/>
  <c r="M49" i="10"/>
  <c r="L49" i="10"/>
  <c r="K49" i="10"/>
  <c r="J49" i="10"/>
  <c r="I49" i="10"/>
  <c r="H49" i="10"/>
  <c r="E49" i="10"/>
  <c r="BX37" i="10"/>
  <c r="BW37" i="10"/>
  <c r="BV37" i="10"/>
  <c r="BS37" i="10"/>
  <c r="BR37" i="10"/>
  <c r="BQ37" i="10"/>
  <c r="BN37" i="10"/>
  <c r="BM37" i="10"/>
  <c r="BL37" i="10"/>
  <c r="BK37" i="10"/>
  <c r="BH37" i="10"/>
  <c r="BG37" i="10"/>
  <c r="BF37" i="10"/>
  <c r="BE37" i="10"/>
  <c r="BD37" i="10"/>
  <c r="BA37" i="10"/>
  <c r="AZ37" i="10"/>
  <c r="AY37" i="10"/>
  <c r="AX37" i="10"/>
  <c r="AW37" i="10"/>
  <c r="AV37" i="10"/>
  <c r="AS37" i="10"/>
  <c r="AR37" i="10"/>
  <c r="AQ37" i="10"/>
  <c r="AP37" i="10"/>
  <c r="AO37" i="10"/>
  <c r="AN37" i="10"/>
  <c r="U37" i="10"/>
  <c r="T37" i="10"/>
  <c r="S37" i="10"/>
  <c r="R37" i="10"/>
  <c r="Q37" i="10"/>
  <c r="P37" i="10"/>
  <c r="M37" i="10"/>
  <c r="L37" i="10"/>
  <c r="K37" i="10"/>
  <c r="J37" i="10"/>
  <c r="I37" i="10"/>
  <c r="H37" i="10"/>
  <c r="E37" i="10"/>
  <c r="BX25" i="10"/>
  <c r="BW25" i="10"/>
  <c r="BV25" i="10"/>
  <c r="BS25" i="10"/>
  <c r="BR25" i="10"/>
  <c r="BQ25" i="10"/>
  <c r="BN25" i="10"/>
  <c r="BM25" i="10"/>
  <c r="BL25" i="10"/>
  <c r="BK25" i="10"/>
  <c r="BH25" i="10"/>
  <c r="BG25" i="10"/>
  <c r="BF25" i="10"/>
  <c r="BE25" i="10"/>
  <c r="BD25" i="10"/>
  <c r="BA25" i="10"/>
  <c r="AZ25" i="10"/>
  <c r="AY25" i="10"/>
  <c r="AX25" i="10"/>
  <c r="AW25" i="10"/>
  <c r="AV25" i="10"/>
  <c r="AS25" i="10"/>
  <c r="AR25" i="10"/>
  <c r="AQ25" i="10"/>
  <c r="AP25" i="10"/>
  <c r="AO25" i="10"/>
  <c r="AN25" i="10"/>
  <c r="U25" i="10"/>
  <c r="T25" i="10"/>
  <c r="S25" i="10"/>
  <c r="R25" i="10"/>
  <c r="Q25" i="10"/>
  <c r="P25" i="10"/>
  <c r="M25" i="10"/>
  <c r="L25" i="10"/>
  <c r="K25" i="10"/>
  <c r="J25" i="10"/>
  <c r="I25" i="10"/>
  <c r="H25" i="10"/>
  <c r="E25" i="10"/>
  <c r="BX57" i="10"/>
  <c r="BW57" i="10"/>
  <c r="BV57" i="10"/>
  <c r="BS57" i="10"/>
  <c r="BR57" i="10"/>
  <c r="BQ57" i="10"/>
  <c r="BN57" i="10"/>
  <c r="BM57" i="10"/>
  <c r="BL57" i="10"/>
  <c r="BK57" i="10"/>
  <c r="BH57" i="10"/>
  <c r="BG57" i="10"/>
  <c r="BF57" i="10"/>
  <c r="BE57" i="10"/>
  <c r="BD57" i="10"/>
  <c r="BA57" i="10"/>
  <c r="AZ57" i="10"/>
  <c r="AY57" i="10"/>
  <c r="AX57" i="10"/>
  <c r="AW57" i="10"/>
  <c r="AV57" i="10"/>
  <c r="AS57" i="10"/>
  <c r="AR57" i="10"/>
  <c r="AQ57" i="10"/>
  <c r="AP57" i="10"/>
  <c r="AO57" i="10"/>
  <c r="AN57" i="10"/>
  <c r="U57" i="10"/>
  <c r="T57" i="10"/>
  <c r="S57" i="10"/>
  <c r="R57" i="10"/>
  <c r="Q57" i="10"/>
  <c r="P57" i="10"/>
  <c r="M57" i="10"/>
  <c r="L57" i="10"/>
  <c r="K57" i="10"/>
  <c r="J57" i="10"/>
  <c r="I57" i="10"/>
  <c r="H57" i="10"/>
  <c r="E57" i="10"/>
  <c r="BX45" i="10"/>
  <c r="BW45" i="10"/>
  <c r="BV45" i="10"/>
  <c r="BS45" i="10"/>
  <c r="BR45" i="10"/>
  <c r="BQ45" i="10"/>
  <c r="BN45" i="10"/>
  <c r="BM45" i="10"/>
  <c r="BL45" i="10"/>
  <c r="BK45" i="10"/>
  <c r="BH45" i="10"/>
  <c r="BG45" i="10"/>
  <c r="BF45" i="10"/>
  <c r="BE45" i="10"/>
  <c r="BD45" i="10"/>
  <c r="BA45" i="10"/>
  <c r="AZ45" i="10"/>
  <c r="AY45" i="10"/>
  <c r="AX45" i="10"/>
  <c r="AW45" i="10"/>
  <c r="AV45" i="10"/>
  <c r="AS45" i="10"/>
  <c r="AR45" i="10"/>
  <c r="AQ45" i="10"/>
  <c r="AP45" i="10"/>
  <c r="AO45" i="10"/>
  <c r="AN45" i="10"/>
  <c r="U45" i="10"/>
  <c r="T45" i="10"/>
  <c r="S45" i="10"/>
  <c r="R45" i="10"/>
  <c r="Q45" i="10"/>
  <c r="P45" i="10"/>
  <c r="M45" i="10"/>
  <c r="L45" i="10"/>
  <c r="K45" i="10"/>
  <c r="J45" i="10"/>
  <c r="I45" i="10"/>
  <c r="H45" i="10"/>
  <c r="E45" i="10"/>
  <c r="BX33" i="10"/>
  <c r="BW33" i="10"/>
  <c r="BV33" i="10"/>
  <c r="BS33" i="10"/>
  <c r="BR33" i="10"/>
  <c r="BQ33" i="10"/>
  <c r="BN33" i="10"/>
  <c r="BM33" i="10"/>
  <c r="BL33" i="10"/>
  <c r="BK33" i="10"/>
  <c r="BH33" i="10"/>
  <c r="BG33" i="10"/>
  <c r="BF33" i="10"/>
  <c r="BE33" i="10"/>
  <c r="BD33" i="10"/>
  <c r="BA33" i="10"/>
  <c r="AZ33" i="10"/>
  <c r="AY33" i="10"/>
  <c r="AX33" i="10"/>
  <c r="AW33" i="10"/>
  <c r="AV33" i="10"/>
  <c r="AS33" i="10"/>
  <c r="AR33" i="10"/>
  <c r="AQ33" i="10"/>
  <c r="AP33" i="10"/>
  <c r="AO33" i="10"/>
  <c r="AN33" i="10"/>
  <c r="U33" i="10"/>
  <c r="T33" i="10"/>
  <c r="S33" i="10"/>
  <c r="R33" i="10"/>
  <c r="Q33" i="10"/>
  <c r="P33" i="10"/>
  <c r="M33" i="10"/>
  <c r="L33" i="10"/>
  <c r="K33" i="10"/>
  <c r="J33" i="10"/>
  <c r="I33" i="10"/>
  <c r="H33" i="10"/>
  <c r="E33" i="10"/>
  <c r="BX21" i="10"/>
  <c r="BW21" i="10"/>
  <c r="BV21" i="10"/>
  <c r="BS21" i="10"/>
  <c r="BR21" i="10"/>
  <c r="BQ21" i="10"/>
  <c r="BN21" i="10"/>
  <c r="BM21" i="10"/>
  <c r="BL21" i="10"/>
  <c r="BK21" i="10"/>
  <c r="BH21" i="10"/>
  <c r="BG21" i="10"/>
  <c r="BF21" i="10"/>
  <c r="BE21" i="10"/>
  <c r="BD21" i="10"/>
  <c r="BA21" i="10"/>
  <c r="AZ21" i="10"/>
  <c r="AY21" i="10"/>
  <c r="AX21" i="10"/>
  <c r="AW21" i="10"/>
  <c r="AV21" i="10"/>
  <c r="AS21" i="10"/>
  <c r="AR21" i="10"/>
  <c r="AQ21" i="10"/>
  <c r="AP21" i="10"/>
  <c r="AO21" i="10"/>
  <c r="AN21" i="10"/>
  <c r="U21" i="10"/>
  <c r="T21" i="10"/>
  <c r="S21" i="10"/>
  <c r="R21" i="10"/>
  <c r="Q21" i="10"/>
  <c r="P21" i="10"/>
  <c r="M21" i="10"/>
  <c r="L21" i="10"/>
  <c r="K21" i="10"/>
  <c r="J21" i="10"/>
  <c r="I21" i="10"/>
  <c r="H21" i="10"/>
  <c r="E21" i="10"/>
  <c r="BX13" i="10"/>
  <c r="BW13" i="10"/>
  <c r="BV13" i="10"/>
  <c r="BX9" i="10"/>
  <c r="BW9" i="10"/>
  <c r="BV9" i="10"/>
  <c r="BS13" i="10"/>
  <c r="BR13" i="10"/>
  <c r="BQ13" i="10"/>
  <c r="BS9" i="10"/>
  <c r="BR9" i="10"/>
  <c r="BQ9" i="10"/>
  <c r="BN13" i="10"/>
  <c r="BM13" i="10"/>
  <c r="BL13" i="10"/>
  <c r="BK13" i="10"/>
  <c r="BN9" i="10"/>
  <c r="BM9" i="10"/>
  <c r="BL9" i="10"/>
  <c r="BK9" i="10"/>
  <c r="BH9" i="10"/>
  <c r="BG9" i="10"/>
  <c r="BF9" i="10"/>
  <c r="BE9" i="10"/>
  <c r="BD9" i="10"/>
  <c r="BH13" i="10"/>
  <c r="BG13" i="10"/>
  <c r="BF13" i="10"/>
  <c r="BE13" i="10"/>
  <c r="BD13" i="10"/>
  <c r="BA13" i="10"/>
  <c r="AZ13" i="10"/>
  <c r="AY13" i="10"/>
  <c r="AX13" i="10"/>
  <c r="AW13" i="10"/>
  <c r="AV13" i="10"/>
  <c r="BA9" i="10"/>
  <c r="AZ9" i="10"/>
  <c r="AY9" i="10"/>
  <c r="AX9" i="10"/>
  <c r="AW9" i="10"/>
  <c r="AV9" i="10"/>
  <c r="BA14" i="10"/>
  <c r="AZ14" i="10"/>
  <c r="AY14" i="10"/>
  <c r="AX14" i="10"/>
  <c r="AW14" i="10"/>
  <c r="AV14" i="10"/>
  <c r="AS14" i="10"/>
  <c r="AR14" i="10"/>
  <c r="AQ14" i="10"/>
  <c r="AP14" i="10"/>
  <c r="AO14" i="10"/>
  <c r="AN14" i="10"/>
  <c r="AS13" i="10"/>
  <c r="AR13" i="10"/>
  <c r="AQ13" i="10"/>
  <c r="AP13" i="10"/>
  <c r="AO13" i="10"/>
  <c r="AN13" i="10"/>
  <c r="AS9" i="10"/>
  <c r="AR9" i="10"/>
  <c r="AQ9" i="10"/>
  <c r="AP9" i="10"/>
  <c r="AO9" i="10"/>
  <c r="AN9" i="10"/>
  <c r="P9" i="10"/>
  <c r="Q9" i="10"/>
  <c r="R9" i="10"/>
  <c r="S9" i="10"/>
  <c r="T9" i="10"/>
  <c r="U9" i="10"/>
  <c r="P13" i="10"/>
  <c r="Q13" i="10"/>
  <c r="R13" i="10"/>
  <c r="S13" i="10"/>
  <c r="T13" i="10"/>
  <c r="U13" i="10"/>
  <c r="P14" i="10"/>
  <c r="Q14" i="10"/>
  <c r="R14" i="10"/>
  <c r="S14" i="10"/>
  <c r="T14" i="10"/>
  <c r="U14" i="10"/>
  <c r="I13" i="10"/>
  <c r="J13" i="10"/>
  <c r="K13" i="10"/>
  <c r="L13" i="10"/>
  <c r="M13" i="10"/>
  <c r="H13" i="10"/>
  <c r="K14" i="10"/>
  <c r="L14" i="10"/>
  <c r="M14" i="10"/>
  <c r="J14" i="10"/>
  <c r="I14" i="10"/>
  <c r="H14" i="10"/>
  <c r="K9" i="10"/>
  <c r="L9" i="10"/>
  <c r="M9" i="10"/>
  <c r="J9" i="10"/>
  <c r="I9" i="10"/>
  <c r="H9" i="10"/>
  <c r="E14" i="10"/>
  <c r="E13" i="10"/>
  <c r="C14" i="10"/>
  <c r="E9" i="10"/>
  <c r="G10" i="1" l="1"/>
  <c r="E10" i="1"/>
  <c r="F10" i="1"/>
  <c r="D10" i="1"/>
  <c r="C10" i="1"/>
</calcChain>
</file>

<file path=xl/sharedStrings.xml><?xml version="1.0" encoding="utf-8"?>
<sst xmlns="http://schemas.openxmlformats.org/spreadsheetml/2006/main" count="1136" uniqueCount="233">
  <si>
    <t>La création de transports, d’emplois et de services de proximité dans les zones périphériques et rurales</t>
  </si>
  <si>
    <t xml:space="preserve">Une baisse de la TVA </t>
  </si>
  <si>
    <t>Une compensation financière en faveur des foyers les plus modestes</t>
  </si>
  <si>
    <t>Des financements publics ciblés sur les politiques environnementales</t>
  </si>
  <si>
    <t>Une baisse de l’impôt sur le revenu</t>
  </si>
  <si>
    <t>Total</t>
  </si>
  <si>
    <t>Autres</t>
  </si>
  <si>
    <t xml:space="preserve">Ensemble </t>
  </si>
  <si>
    <t>Homme</t>
  </si>
  <si>
    <t>Femme</t>
  </si>
  <si>
    <t>Locataire dans le parc privé</t>
  </si>
  <si>
    <t>Logé gratuitement</t>
  </si>
  <si>
    <t>Propritaire non accédant</t>
  </si>
  <si>
    <t>Propritaire accédant</t>
  </si>
  <si>
    <t>Forte adhésion</t>
  </si>
  <si>
    <t>Adhésion modérée</t>
  </si>
  <si>
    <t>Rejet</t>
  </si>
  <si>
    <t xml:space="preserve">Autres </t>
  </si>
  <si>
    <t>Sexe</t>
  </si>
  <si>
    <t xml:space="preserve">Homme </t>
  </si>
  <si>
    <t>Âge (par tranche)</t>
  </si>
  <si>
    <t>18-24 ans</t>
  </si>
  <si>
    <t>25-34 ans</t>
  </si>
  <si>
    <t xml:space="preserve">35-49 ans </t>
  </si>
  <si>
    <t>50-64 ans</t>
  </si>
  <si>
    <t>Configuration familiale</t>
  </si>
  <si>
    <t>Personne seule</t>
  </si>
  <si>
    <t>Couple sans enfant</t>
  </si>
  <si>
    <t>Couple avec enfant(s)</t>
  </si>
  <si>
    <t>Famille monoparentale</t>
  </si>
  <si>
    <t>Autres situations familiales</t>
  </si>
  <si>
    <t>Diplôme</t>
  </si>
  <si>
    <t>Sans diplôme/certificat d’études /brevet des collèges</t>
  </si>
  <si>
    <t>CAP ou BEP</t>
  </si>
  <si>
    <t>Bac général, technologique ou professionnel</t>
  </si>
  <si>
    <t xml:space="preserve">Études supérieures, 2 ans ou plus après le bac </t>
  </si>
  <si>
    <t>Niveau de vie</t>
  </si>
  <si>
    <r>
      <t>1</t>
    </r>
    <r>
      <rPr>
        <vertAlign val="superscript"/>
        <sz val="8"/>
        <color theme="1"/>
        <rFont val="Marianne"/>
        <family val="3"/>
      </rPr>
      <t>er</t>
    </r>
    <r>
      <rPr>
        <sz val="8"/>
        <color theme="1"/>
        <rFont val="Marianne"/>
        <family val="3"/>
      </rPr>
      <t xml:space="preserve"> cinquième</t>
    </r>
  </si>
  <si>
    <r>
      <t>2</t>
    </r>
    <r>
      <rPr>
        <vertAlign val="superscript"/>
        <sz val="8"/>
        <color theme="1"/>
        <rFont val="Marianne"/>
        <family val="3"/>
      </rPr>
      <t>e</t>
    </r>
    <r>
      <rPr>
        <sz val="8"/>
        <color theme="1"/>
        <rFont val="Marianne"/>
        <family val="3"/>
      </rPr>
      <t xml:space="preserve">  cinquième</t>
    </r>
  </si>
  <si>
    <r>
      <t>3</t>
    </r>
    <r>
      <rPr>
        <vertAlign val="superscript"/>
        <sz val="8"/>
        <color theme="1"/>
        <rFont val="Marianne"/>
        <family val="3"/>
      </rPr>
      <t>e</t>
    </r>
    <r>
      <rPr>
        <sz val="8"/>
        <color theme="1"/>
        <rFont val="Marianne"/>
        <family val="3"/>
      </rPr>
      <t xml:space="preserve">  cinquième</t>
    </r>
  </si>
  <si>
    <r>
      <t>4</t>
    </r>
    <r>
      <rPr>
        <vertAlign val="superscript"/>
        <sz val="8"/>
        <color theme="1"/>
        <rFont val="Marianne"/>
        <family val="3"/>
      </rPr>
      <t>e</t>
    </r>
    <r>
      <rPr>
        <sz val="8"/>
        <color theme="1"/>
        <rFont val="Marianne"/>
        <family val="3"/>
      </rPr>
      <t xml:space="preserve">  cinquième</t>
    </r>
  </si>
  <si>
    <r>
      <t>5</t>
    </r>
    <r>
      <rPr>
        <vertAlign val="superscript"/>
        <sz val="8"/>
        <color theme="1"/>
        <rFont val="Marianne"/>
        <family val="3"/>
      </rPr>
      <t>e</t>
    </r>
    <r>
      <rPr>
        <sz val="8"/>
        <color theme="1"/>
        <rFont val="Marianne"/>
        <family val="3"/>
      </rPr>
      <t xml:space="preserve"> cinquième</t>
    </r>
  </si>
  <si>
    <t>Profession</t>
  </si>
  <si>
    <t>Agriculteur/commerçant/artisan</t>
  </si>
  <si>
    <t>Profession libérale, cadre</t>
  </si>
  <si>
    <t>Profession intermédiaire</t>
  </si>
  <si>
    <t>Employé</t>
  </si>
  <si>
    <t>Ouvrier</t>
  </si>
  <si>
    <t>Inactif</t>
  </si>
  <si>
    <t>Lieu de résidence (unités urbaines)</t>
  </si>
  <si>
    <t>Rural</t>
  </si>
  <si>
    <t>Unités urbaines de moins de 20 000 habitants</t>
  </si>
  <si>
    <t>Unités urbaines de 100 000 à moins de 2 millions d’habitants</t>
  </si>
  <si>
    <t>Agglomération parisienne</t>
  </si>
  <si>
    <r>
      <rPr>
        <b/>
        <sz val="8"/>
        <color theme="1"/>
        <rFont val="Marianne"/>
        <family val="3"/>
      </rPr>
      <t>Champ &gt;</t>
    </r>
    <r>
      <rPr>
        <sz val="8"/>
        <color theme="1"/>
        <rFont val="Marianne"/>
        <family val="3"/>
      </rPr>
      <t xml:space="preserve"> Personnes 18 ans ou plus résidant en France métropolitaine.</t>
    </r>
  </si>
  <si>
    <t>Ensemble</t>
  </si>
  <si>
    <t xml:space="preserve"> </t>
  </si>
  <si>
    <r>
      <t>Source</t>
    </r>
    <r>
      <rPr>
        <sz val="8"/>
        <color rgb="FF000000"/>
        <rFont val="Marianne"/>
        <family val="3"/>
      </rPr>
      <t> </t>
    </r>
    <r>
      <rPr>
        <b/>
        <sz val="8"/>
        <color rgb="FF000000"/>
        <rFont val="Marianne"/>
        <family val="3"/>
      </rPr>
      <t>˃</t>
    </r>
    <r>
      <rPr>
        <sz val="8"/>
        <color rgb="FF000000"/>
        <rFont val="Marianne"/>
        <family val="3"/>
      </rPr>
      <t xml:space="preserve"> DREES, Baromètre d’opinion 2022</t>
    </r>
  </si>
  <si>
    <t xml:space="preserve"> Le dérèglement climatique vous rend plus anxieux</t>
  </si>
  <si>
    <t>Total (pour chaque caractéristique)</t>
  </si>
  <si>
    <t>Caractréristiques sociodémographiques</t>
  </si>
  <si>
    <t>Attentes à l’égard de l’intervention de l’État</t>
  </si>
  <si>
    <t>Modérées</t>
  </si>
  <si>
    <t>Référence</t>
  </si>
  <si>
    <r>
      <t>Significativité</t>
    </r>
    <r>
      <rPr>
        <b/>
        <vertAlign val="superscript"/>
        <sz val="8"/>
        <color theme="1"/>
        <rFont val="Marianne"/>
        <family val="3"/>
      </rPr>
      <t>2</t>
    </r>
  </si>
  <si>
    <t>35-49 ans</t>
  </si>
  <si>
    <t xml:space="preserve">50-64 ans </t>
  </si>
  <si>
    <t>Couple avec enfants</t>
  </si>
  <si>
    <t>Seul</t>
  </si>
  <si>
    <t>En couple sans enfant</t>
  </si>
  <si>
    <t>CAP/BEP</t>
  </si>
  <si>
    <t xml:space="preserve">Études supérieures, 2 ans ou plus  après le bac </t>
  </si>
  <si>
    <t>3e cinquième de niveau de vie</t>
  </si>
  <si>
    <t>Dernier cinquième</t>
  </si>
  <si>
    <t>Professions libérales/cadres</t>
  </si>
  <si>
    <t>Professions intermédiaires</t>
  </si>
  <si>
    <t>Unités urbaines de 20 000 à 99 999 habitants</t>
  </si>
  <si>
    <t>Commune rurale</t>
  </si>
  <si>
    <t>&lt; 20 000 habitants</t>
  </si>
  <si>
    <t>&gt;=100 000 habitants</t>
  </si>
  <si>
    <t>Locataire du parc social</t>
  </si>
  <si>
    <t>Locataire du parc privé</t>
  </si>
  <si>
    <t>Beaucoup préoccupé</t>
  </si>
  <si>
    <t>Peu préoccupé</t>
  </si>
  <si>
    <t>Pas du tout préoccupé</t>
  </si>
  <si>
    <t>Assez préoccupé</t>
  </si>
  <si>
    <t>***</t>
  </si>
  <si>
    <t>*</t>
  </si>
  <si>
    <t>**</t>
  </si>
  <si>
    <t xml:space="preserve">Propriétaire accédant </t>
  </si>
  <si>
    <t>Propriétaire non accédant</t>
  </si>
  <si>
    <t>Pas du tout</t>
  </si>
  <si>
    <t>Beaucoup</t>
  </si>
  <si>
    <t>Assez</t>
  </si>
  <si>
    <t>Attentes à l’égard de l’intervention de l’État modérées</t>
  </si>
  <si>
    <t>Baisse de la TVA</t>
  </si>
  <si>
    <t>Création de transports, d’emplois et de services de proximité dans 
les zones périphériques et rurales</t>
  </si>
  <si>
    <t>Financements publics ciblés sur les politiques environnementales</t>
  </si>
  <si>
    <t>Compensation financière en faveur des foyers les plus modestes</t>
  </si>
  <si>
    <t>Préoccupation environnementale</t>
  </si>
  <si>
    <t>Peu ou pas préoccupé</t>
  </si>
  <si>
    <r>
      <rPr>
        <b/>
        <sz val="8"/>
        <color theme="1"/>
        <rFont val="Marianne"/>
        <family val="3"/>
      </rPr>
      <t>Champ &gt;</t>
    </r>
    <r>
      <rPr>
        <sz val="8"/>
        <color theme="1"/>
        <rFont val="Marianne"/>
        <family val="3"/>
      </rPr>
      <t xml:space="preserve"> Personnes âgées de 18 ans ou plus résidant en France métropolitaine.</t>
    </r>
  </si>
  <si>
    <t>Attentes fortes</t>
  </si>
  <si>
    <t>Attentes modérées</t>
  </si>
  <si>
    <t>Attentes limitées</t>
  </si>
  <si>
    <t>Âge</t>
  </si>
  <si>
    <t xml:space="preserve">Niveau de vie </t>
  </si>
  <si>
    <t>Lieu de résidence</t>
  </si>
  <si>
    <t>Perception de sa situation financière</t>
  </si>
  <si>
    <t>Perception de revenus financiers ou locatifs</t>
  </si>
  <si>
    <t>Femmes</t>
  </si>
  <si>
    <t>Hommes</t>
  </si>
  <si>
    <t>65 ans ou plus</t>
  </si>
  <si>
    <t>Type de ménage</t>
  </si>
  <si>
    <t>Célibataire</t>
  </si>
  <si>
    <t>Monoparental</t>
  </si>
  <si>
    <t>Unité urbaine</t>
  </si>
  <si>
    <t>De 20 000 
à &lt; 100 000</t>
  </si>
  <si>
    <t>100 000 ou plus</t>
  </si>
  <si>
    <t>Propriétaire</t>
  </si>
  <si>
    <t>Locataire social</t>
  </si>
  <si>
    <t>Locataire privé</t>
  </si>
  <si>
    <t>Situation vis-à-vis de la pauvreté</t>
  </si>
  <si>
    <t>Se considère pauvre</t>
  </si>
  <si>
    <t>Pense avoir un risque de devenir pauvre dans les cinq prochaines années</t>
  </si>
  <si>
    <t>Pense ne pas avoir de risque de devenir pauvre dans les cinq prochaines années</t>
  </si>
  <si>
    <t>Oui</t>
  </si>
  <si>
    <t>Non</t>
  </si>
  <si>
    <t>Favorable</t>
  </si>
  <si>
    <t>Indifférent</t>
  </si>
  <si>
    <t>Défavorable</t>
  </si>
  <si>
    <t>Création de transports, d’emplois et de services de proximité dans les zones périphériques et rurales</t>
  </si>
  <si>
    <t>A le sentiment de devoir être davantage aidé</t>
  </si>
  <si>
    <t>Locataire de logement social</t>
  </si>
  <si>
    <t>Ensemble de la population</t>
  </si>
  <si>
    <t>Tout à fait favorable</t>
  </si>
  <si>
    <t>Plutôt favorable</t>
  </si>
  <si>
    <t>Plutôt pas favorable</t>
  </si>
  <si>
    <t>Pas du tout favorable</t>
  </si>
  <si>
    <t>CAP / BEP</t>
  </si>
  <si>
    <t>Bac</t>
  </si>
  <si>
    <t>Bac +2 ou plus</t>
  </si>
  <si>
    <t>Niveau de diplôme</t>
  </si>
  <si>
    <t>Catégorie socioprofessionnelle</t>
  </si>
  <si>
    <t>Employés</t>
  </si>
  <si>
    <t>Ouvriers</t>
  </si>
  <si>
    <t>Formulation A</t>
  </si>
  <si>
    <t>Formulation B</t>
  </si>
  <si>
    <t>Formulation C</t>
  </si>
  <si>
    <t>Formulation D</t>
  </si>
  <si>
    <t>… si les transports en commun étaient plus développés près de chez vous ?</t>
  </si>
  <si>
    <t>... si tout le monde était incité à faire le même effort que vous ?</t>
  </si>
  <si>
    <t>Fortes</t>
  </si>
  <si>
    <t>Limitées</t>
  </si>
  <si>
    <t>ensemble de la population</t>
  </si>
  <si>
    <r>
      <t>Composition familiale</t>
    </r>
    <r>
      <rPr>
        <b/>
        <vertAlign val="superscript"/>
        <sz val="8"/>
        <color theme="1"/>
        <rFont val="Marianne"/>
        <family val="3"/>
      </rPr>
      <t>1</t>
    </r>
  </si>
  <si>
    <r>
      <t>Inactifs</t>
    </r>
    <r>
      <rPr>
        <vertAlign val="superscript"/>
        <sz val="8"/>
        <color theme="1"/>
        <rFont val="Marianne"/>
        <family val="3"/>
      </rPr>
      <t>2</t>
    </r>
  </si>
  <si>
    <r>
      <t>2</t>
    </r>
    <r>
      <rPr>
        <vertAlign val="superscript"/>
        <sz val="8"/>
        <color theme="1"/>
        <rFont val="Marianne"/>
        <family val="3"/>
      </rPr>
      <t>e</t>
    </r>
    <r>
      <rPr>
        <sz val="8"/>
        <color theme="1"/>
        <rFont val="Marianne"/>
        <family val="3"/>
      </rPr>
      <t xml:space="preserve"> cinquième</t>
    </r>
  </si>
  <si>
    <r>
      <t>3</t>
    </r>
    <r>
      <rPr>
        <vertAlign val="superscript"/>
        <sz val="8"/>
        <color theme="1"/>
        <rFont val="Marianne"/>
        <family val="3"/>
      </rPr>
      <t>e</t>
    </r>
    <r>
      <rPr>
        <sz val="8"/>
        <color theme="1"/>
        <rFont val="Marianne"/>
        <family val="3"/>
      </rPr>
      <t xml:space="preserve"> cinquième</t>
    </r>
  </si>
  <si>
    <r>
      <t>4</t>
    </r>
    <r>
      <rPr>
        <vertAlign val="superscript"/>
        <sz val="8"/>
        <color theme="1"/>
        <rFont val="Marianne"/>
        <family val="3"/>
      </rPr>
      <t>e</t>
    </r>
    <r>
      <rPr>
        <sz val="8"/>
        <color theme="1"/>
        <rFont val="Marianne"/>
        <family val="3"/>
      </rPr>
      <t xml:space="preserve"> cinquième</t>
    </r>
  </si>
  <si>
    <r>
      <rPr>
        <b/>
        <sz val="8"/>
        <color theme="1"/>
        <rFont val="Marianne"/>
        <family val="3"/>
      </rPr>
      <t>Source &gt;</t>
    </r>
    <r>
      <rPr>
        <sz val="8"/>
        <color theme="1"/>
        <rFont val="Marianne"/>
        <family val="3"/>
      </rPr>
      <t xml:space="preserve"> DREES, Baromètre d’opinion 2022.</t>
    </r>
  </si>
  <si>
    <r>
      <t>1</t>
    </r>
    <r>
      <rPr>
        <vertAlign val="superscript"/>
        <sz val="8"/>
        <color theme="1"/>
        <rFont val="Marianne"/>
        <family val="3"/>
      </rPr>
      <t>er</t>
    </r>
    <r>
      <rPr>
        <sz val="8"/>
        <color theme="1"/>
        <rFont val="Marianne"/>
        <family val="3"/>
      </rPr>
      <t xml:space="preserve"> cinquième de niveau de vie</t>
    </r>
  </si>
  <si>
    <r>
      <t>Effet marginal</t>
    </r>
    <r>
      <rPr>
        <b/>
        <vertAlign val="superscript"/>
        <sz val="8"/>
        <rFont val="Marianne"/>
        <family val="3"/>
      </rPr>
      <t>1</t>
    </r>
  </si>
  <si>
    <r>
      <rPr>
        <b/>
        <sz val="8"/>
        <color theme="1"/>
        <rFont val="Marianne"/>
        <family val="3"/>
      </rPr>
      <t xml:space="preserve">Champ &gt; </t>
    </r>
    <r>
      <rPr>
        <sz val="8"/>
        <color theme="1"/>
        <rFont val="Marianne"/>
        <family val="3"/>
      </rPr>
      <t>Personnes âgées de 18 ans ou plus résidant en France métropolitaine.</t>
    </r>
  </si>
  <si>
    <r>
      <rPr>
        <b/>
        <sz val="8"/>
        <color theme="1"/>
        <rFont val="Marianne"/>
        <family val="3"/>
      </rPr>
      <t xml:space="preserve">Source &gt; </t>
    </r>
    <r>
      <rPr>
        <sz val="8"/>
        <color theme="1"/>
        <rFont val="Marianne"/>
        <family val="3"/>
      </rPr>
      <t>DREES, Baromètre d’opinion 2022.</t>
    </r>
  </si>
  <si>
    <t>Tableau 2 - Opinions sur la limitation de l’usage de la voiture selon la formulation de la question</t>
  </si>
  <si>
    <t xml:space="preserve">Graphique 3 - Degré d’adhésion à une hausse de la taxe carbone en fonction de la contrepartie proposée parmi les individus les plus modestes </t>
  </si>
  <si>
    <t>Utilisation des recettes d’une augmentation de la taxe carbone</t>
  </si>
  <si>
    <t>Baisse de l’impôt sur le revenu</t>
  </si>
  <si>
    <t>Degré d’adhésion</t>
  </si>
  <si>
    <t>Attachement à l’intervention de l’État</t>
  </si>
  <si>
    <t>Revenus d’actifs financiers ou de location au cours de l’année : non</t>
  </si>
  <si>
    <t>Peu préoccupé par les problèmes liés à l’environnement</t>
  </si>
  <si>
    <t>Plutôt pas d’accord avec l’idée que le dérèglement climatique va entraîner des changements importants dans votre mode de vie</t>
  </si>
  <si>
    <t xml:space="preserve">Tout à fait d’accord </t>
  </si>
  <si>
    <t xml:space="preserve">Plutôt d’accord </t>
  </si>
  <si>
    <t>Pas du tout d’accord</t>
  </si>
  <si>
    <t>Plutôt pas d’accord avec l’idée que le dérèglement climatique vous rend plus anxieux dans votre vie quotidienne</t>
  </si>
  <si>
    <t>Dégré d’adhésion</t>
  </si>
  <si>
    <t>Statut d’occupation</t>
  </si>
  <si>
    <t>Locataire d’un log. Social</t>
  </si>
  <si>
    <t>Tout à fait d’accord</t>
  </si>
  <si>
    <t>Plutôt pas d’accord</t>
  </si>
  <si>
    <t xml:space="preserve">Pas du tout d’accord </t>
  </si>
  <si>
    <t>Statut d’occupation du logement</t>
  </si>
  <si>
    <t>Sentiment d’avoir besoin d’aide</t>
  </si>
  <si>
    <t>Tranche d’âge</t>
  </si>
  <si>
    <t>Sans diplôme / certificat d’étude / brevet</t>
  </si>
  <si>
    <t>Besoin d’aide</t>
  </si>
  <si>
    <t>Sentiment d’être assez aidé ou de ne pas avoir besoin d’être aidé</t>
  </si>
  <si>
    <t>Sentiment d’avoir besoin d’être davantage aidé</t>
  </si>
  <si>
    <t>Perception de revenus financiers ou locatifs au cours de l’année écoulée</t>
  </si>
  <si>
    <t>Oui, tout à fait</t>
  </si>
  <si>
    <t>Oui, plutôt</t>
  </si>
  <si>
    <t>Non, plutôt pas</t>
  </si>
  <si>
    <t>Non, pas du tout</t>
  </si>
  <si>
    <t>En %</t>
  </si>
  <si>
    <r>
      <t xml:space="preserve">1. L’effet marginal indique la variation moyenne de la probabilité d’avoir une adhésion forte </t>
    </r>
    <r>
      <rPr>
        <i/>
        <sz val="8"/>
        <color theme="1"/>
        <rFont val="Marianne"/>
        <family val="3"/>
      </rPr>
      <t>(encadré 1)</t>
    </r>
    <r>
      <rPr>
        <sz val="8"/>
        <color theme="1"/>
        <rFont val="Marianne"/>
        <family val="3"/>
      </rPr>
      <t xml:space="preserve"> à la hausse de la taxe carbone lorsqu’un facteur passe de la valeur de référence (être un homme, avoir entre 35 et 49 ans, etc.) à la caractéristique étudiée (être une femme, avoir entre 18 et 24 ans, avoir entre 25 et 34 ans, etc.) [encadré 2 de Pirus, Paliod (2023)]. 
2. Significativité : * au seuil de 10 % ; ** au seuil de 5 % ; *** au seuil de 1 %.
</t>
    </r>
    <r>
      <rPr>
        <b/>
        <sz val="8"/>
        <color theme="1"/>
        <rFont val="Marianne"/>
        <family val="3"/>
      </rPr>
      <t>Lecture &gt;</t>
    </r>
    <r>
      <rPr>
        <sz val="8"/>
        <color theme="1"/>
        <rFont val="Marianne"/>
        <family val="3"/>
      </rPr>
      <t xml:space="preserve"> À caractéristiques comparables (sexe, niveau de vie, profession, etc. équivalents), être âgé de 65 ans ou plus diminue de 4,8 points de pourcentage la probabilité d’adhérer fortement à la hausse de la taxe carbone, par rapport aux personnes âgées de 35 à 49 ans, toutes contreparties confondues. Cette baisse est significative au seuil de 1 %.
</t>
    </r>
    <r>
      <rPr>
        <b/>
        <sz val="8"/>
        <color theme="1"/>
        <rFont val="Marianne"/>
        <family val="3"/>
      </rPr>
      <t xml:space="preserve">Champ &gt; </t>
    </r>
    <r>
      <rPr>
        <sz val="8"/>
        <color theme="1"/>
        <rFont val="Marianne"/>
        <family val="3"/>
      </rPr>
      <t xml:space="preserve">Personnes âgées de 18 ans ou plus résidant en France métropolitaine.
</t>
    </r>
    <r>
      <rPr>
        <b/>
        <sz val="8"/>
        <color theme="1"/>
        <rFont val="Marianne"/>
        <family val="3"/>
      </rPr>
      <t xml:space="preserve">Source &gt; </t>
    </r>
    <r>
      <rPr>
        <sz val="8"/>
        <color theme="1"/>
        <rFont val="Marianne"/>
        <family val="3"/>
      </rPr>
      <t>DREES, Baromètre d’opinion 2022.</t>
    </r>
  </si>
  <si>
    <t>Pour contribuer à la réduction des émissions de gaz à effets de serre, seriez-vous prêt à limiter vos trajets en voiture…</t>
  </si>
  <si>
    <t>Oui, un peu</t>
  </si>
  <si>
    <t>Oui, beaucoup</t>
  </si>
  <si>
    <t>Oui, totalement ou quasi-totalement</t>
  </si>
  <si>
    <t>[Je n’utilise jamais ou rarement la voiture]</t>
  </si>
  <si>
    <r>
      <rPr>
        <b/>
        <sz val="8"/>
        <color theme="1"/>
        <rFont val="Marianne"/>
        <family val="3"/>
      </rPr>
      <t xml:space="preserve">Source &gt; </t>
    </r>
    <r>
      <rPr>
        <sz val="8"/>
        <color theme="1"/>
        <rFont val="Marianne"/>
        <family val="3"/>
      </rPr>
      <t>DREES, Baromètre d’opinion 2022</t>
    </r>
  </si>
  <si>
    <t>Unités urbaines de 20 000 à moins 
de 100 000 habitants</t>
  </si>
  <si>
    <t>Préoccupation pour 
les problèmes liés 
à l’environnement</t>
  </si>
  <si>
    <t xml:space="preserve"> Le dérèglement climatique va entraîner des changements importants dans votre mode de vie </t>
  </si>
  <si>
    <t>Compensation financière en faveur 
des foyers les plus modestes</t>
  </si>
  <si>
    <t>Agriculteurs/
commerçants/artisans</t>
  </si>
  <si>
    <t>Professions libérales/cadres supérieurs</t>
  </si>
  <si>
    <t>2. Les chômeurs et retraités sont classés dans la catégorie socioprofessionnelle de leur ancienne profession. Ils ne sont classés dans la catégorie Inactifs que s’ils n’ont jamais travaillé.</t>
  </si>
  <si>
    <t>Tableau 1 - Déterminants de l’adhésion forte à la hausse de la taxe carbone, toutes contreparties confondues</t>
  </si>
  <si>
    <t>Position intermédiaire</t>
  </si>
  <si>
    <t>Tableau complémentaire C - Degré d’adhésion à une hausse de la taxe carbone en fonction de la contrepartie proposée et de la préoccupation environnementale</t>
  </si>
  <si>
    <t>Graphique 4 - Degré d’adhésion à une hausse de la taxe carbone en fonction de la contrepartie proposée et de l’attachement à l’intervention de l’État</t>
  </si>
  <si>
    <r>
      <rPr>
        <b/>
        <sz val="8"/>
        <rFont val="Marianne"/>
        <family val="3"/>
      </rPr>
      <t>Lecture &gt;</t>
    </r>
    <r>
      <rPr>
        <sz val="8"/>
        <rFont val="Marianne"/>
        <family val="3"/>
      </rPr>
      <t xml:space="preserve"> En 2022, 29 % des Français seraient tout à fait favorables et 44 % plutôt favorables à une hausse de la taxe carbone en échange de la création de transports, d’emplois et de services de proximité dans les zones périphériques et rurales. </t>
    </r>
  </si>
  <si>
    <r>
      <rPr>
        <b/>
        <sz val="8"/>
        <color theme="1"/>
        <rFont val="Marianne"/>
        <family val="3"/>
      </rPr>
      <t>Lecture &gt;</t>
    </r>
    <r>
      <rPr>
        <sz val="8"/>
        <color theme="1"/>
        <rFont val="Marianne"/>
        <family val="3"/>
      </rPr>
      <t xml:space="preserve"> En 2022, 54 % des personnes appartenant au premier cinquième de niveau de vie se disent favorables à une hausse de la taxe carbone si les recettes permettent de diminuer l’impôt sur le revenu.</t>
    </r>
  </si>
  <si>
    <r>
      <rPr>
        <b/>
        <sz val="8"/>
        <color theme="1"/>
        <rFont val="Marianne"/>
        <family val="3"/>
      </rPr>
      <t>Lecture &gt;</t>
    </r>
    <r>
      <rPr>
        <sz val="8"/>
        <color theme="1"/>
        <rFont val="Marianne"/>
        <family val="3"/>
      </rPr>
      <t xml:space="preserve"> En 2022, 36 % des personnes ayant des attentes limitées à l’égard de l’intervention de l’État se déclarent favorables
(12 % tout à fait favorables, 24 % plutôt favorables) à une augmentation de la taxe carbone lorsque les recettes issues
de cette augmentation sont utilisées pour une compensation financière pour les plus modestes.</t>
    </r>
  </si>
  <si>
    <r>
      <rPr>
        <b/>
        <sz val="8"/>
        <color theme="1"/>
        <rFont val="Marianne"/>
        <family val="3"/>
      </rPr>
      <t xml:space="preserve">Lecture &gt; </t>
    </r>
    <r>
      <rPr>
        <sz val="8"/>
        <color theme="1"/>
        <rFont val="Marianne"/>
        <family val="3"/>
      </rPr>
      <t xml:space="preserve">En 2022, 20 % des Français se disent pas du tout prêts à limiter leurs trajets en voiture pour contribuer à la réduction des émissions de gaz à effet de serre (formulation A), contre 17 % lorsque cette même formulation est enrichie de la condition </t>
    </r>
    <r>
      <rPr>
        <sz val="8"/>
        <color theme="1"/>
        <rFont val="Calibri"/>
        <family val="2"/>
      </rPr>
      <t xml:space="preserve">« </t>
    </r>
    <r>
      <rPr>
        <sz val="8"/>
        <color theme="1"/>
        <rFont val="Marianne"/>
        <family val="3"/>
      </rPr>
      <t xml:space="preserve">si les transports en commun étaient plus développés près de chez vous » (formulation B).  </t>
    </r>
  </si>
  <si>
    <t>Graphique 2 - Degré d’adhésion à une hausse de la taxe carbone, toutes mesures compensatoires confondues</t>
  </si>
  <si>
    <r>
      <rPr>
        <b/>
        <sz val="8"/>
        <rFont val="Marianne"/>
        <family val="3"/>
      </rPr>
      <t>Lecture &gt;</t>
    </r>
    <r>
      <rPr>
        <sz val="8"/>
        <rFont val="Marianne"/>
        <family val="3"/>
      </rPr>
      <t xml:space="preserve"> En 2022, 13 % des Français rejettent une hausse de la taxe carbone quelle que soit la mesure en contrepartie. </t>
    </r>
  </si>
  <si>
    <t>Forte adhésion (13 %)</t>
  </si>
  <si>
    <t>Adhésion modérée
(21 %)</t>
  </si>
  <si>
    <t>Position intermédiaire
(54 %)</t>
  </si>
  <si>
    <t>Rejet (13 %)</t>
  </si>
  <si>
    <t>Graphique 1 - Degré d’acceptation de cinq contreparties socio-économiques ou environnementales à une hausse de la taxe carbone</t>
  </si>
  <si>
    <r>
      <t xml:space="preserve">1. Le Baromètre d’opinion de la DREES ne permet pas de déterminer rigoureusement la composition familiale (célibataire, couple avec ou sans enfant, famille monoparentale, autres) puisqu’aucune question n’est posée sur les liens entre les individus du ménage. Il est approché par l’utilisation de deux questions </t>
    </r>
    <r>
      <rPr>
        <sz val="8"/>
        <color theme="1"/>
        <rFont val="Calibri"/>
        <family val="2"/>
      </rPr>
      <t xml:space="preserve">« </t>
    </r>
    <r>
      <rPr>
        <sz val="8"/>
        <color theme="1"/>
        <rFont val="Marianne"/>
        <family val="3"/>
      </rPr>
      <t>Quelle est votre situation familiale dans le foyer ? » 
et « Combien y-a-t-il d’enfants à charge dans votre foyer... ? ». Les ménages classés dans la catégories « autres » regroupent des situations qui ne sont pas classables d’après les deux questions précédemment citées. Cette catégorie peut ainsi inclure des personnes célibataires (en colocation, par exemple) ou des familles monoparentales (si la personne interrogée est un enfant majeur du ménage, par exemple).</t>
    </r>
  </si>
  <si>
    <r>
      <rPr>
        <b/>
        <sz val="8"/>
        <color theme="1"/>
        <rFont val="Marianne"/>
        <family val="3"/>
      </rPr>
      <t>Lecture &gt;</t>
    </r>
    <r>
      <rPr>
        <sz val="8"/>
        <color theme="1"/>
        <rFont val="Marianne"/>
        <family val="3"/>
      </rPr>
      <t xml:space="preserve"> En 2022, 62 % des femmes interrogées (contre 61 % pour l’ensemble de la population) se déclarent favorables à une augmentation de la taxe carbone lorsque les recettes issues de cette augmentation sont utilisées pour une compensation financière pour les plus modestes. 23 % des femmes interrogées s’y disent tout à fait favorables et 39 % plutôt favorables.</t>
    </r>
  </si>
  <si>
    <r>
      <rPr>
        <b/>
        <sz val="8"/>
        <color theme="1"/>
        <rFont val="Marianne"/>
        <family val="3"/>
      </rPr>
      <t>Lecture &gt;</t>
    </r>
    <r>
      <rPr>
        <sz val="8"/>
        <color theme="1"/>
        <rFont val="Marianne"/>
        <family val="3"/>
      </rPr>
      <t xml:space="preserve"> En 2022, 67 % des personnes se disant « beaucoup » préoccupées par l’environnement se déclarent favorables à une augmentation de la taxe carbone lorsque les recettes issues de cette augmentation sont utilisées pour une baisse de la TVA.</t>
    </r>
  </si>
  <si>
    <t xml:space="preserve">Phrase introductive : En France, les transports représentent 30 % des émissions de GES, dont plus de la moitié proviennent de véhicules particuliers. De nombreux Français privilégient déjà des transports non polluants pour leurs déplacements. </t>
  </si>
  <si>
    <t>Tableau complémentaire A - Caractéristiques sociodémographiques et opinions selon le degré d’adhésion à une hausse de la taxe carbone, toutes mesures compensatoires confondues</t>
  </si>
  <si>
    <t>Tableau complémentaire B - Degré d’adhésion à une hausse de la taxe carbone en fonction de l’utilisation de ses recettes et de caractéristiques sociodémographiques des résidents de France métropolitaine (en %)</t>
  </si>
  <si>
    <r>
      <rPr>
        <b/>
        <sz val="8"/>
        <color theme="1"/>
        <rFont val="Marianne"/>
        <family val="3"/>
      </rPr>
      <t xml:space="preserve">Lecture &gt; </t>
    </r>
    <r>
      <rPr>
        <sz val="8"/>
        <color theme="1"/>
        <rFont val="Marianne"/>
        <family val="3"/>
      </rPr>
      <t>En 2022, parmi les Français rejetant une hausse de la taxe carbone quelle que soit la mesure en contrepartie, 48 % sont des hommes et 52 % des femmes. 7 % d’entre eux ont entre 18 et 24 ans et 12 % sont âgés de 25 à 34 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</si>
</sst>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b/>
      <i/>
      <sz val="8"/>
      <color theme="1"/>
      <name val="Marianne"/>
      <family val="3"/>
    </font>
    <font>
      <sz val="8"/>
      <color theme="1"/>
      <name val="Marianne"/>
      <family val="3"/>
    </font>
    <font>
      <b/>
      <sz val="8"/>
      <color theme="1"/>
      <name val="Marianne"/>
      <family val="3"/>
    </font>
    <font>
      <vertAlign val="superscript"/>
      <sz val="8"/>
      <color theme="1"/>
      <name val="Marianne"/>
      <family val="3"/>
    </font>
    <font>
      <b/>
      <sz val="8"/>
      <color rgb="FF000000"/>
      <name val="Marianne"/>
      <family val="3"/>
    </font>
    <font>
      <sz val="8"/>
      <color rgb="FF000000"/>
      <name val="Marianne"/>
      <family val="3"/>
    </font>
    <font>
      <b/>
      <vertAlign val="superscript"/>
      <sz val="8"/>
      <color theme="1"/>
      <name val="Marianne"/>
      <family val="3"/>
    </font>
    <font>
      <sz val="11"/>
      <color theme="1"/>
      <name val="Calibri"/>
      <family val="2"/>
      <scheme val="minor"/>
    </font>
    <font>
      <i/>
      <sz val="8"/>
      <color theme="1"/>
      <name val="Marianne"/>
      <family val="3"/>
    </font>
    <font>
      <sz val="8"/>
      <color rgb="FF0000FF"/>
      <name val="Marianne"/>
      <family val="3"/>
    </font>
    <font>
      <b/>
      <sz val="8"/>
      <name val="Marianne"/>
      <family val="3"/>
    </font>
    <font>
      <b/>
      <vertAlign val="superscript"/>
      <sz val="8"/>
      <name val="Marianne"/>
      <family val="3"/>
    </font>
    <font>
      <sz val="8"/>
      <name val="Marianne"/>
      <family val="3"/>
    </font>
    <font>
      <sz val="8"/>
      <color theme="1"/>
      <name val="Calibri"/>
      <family val="2"/>
    </font>
  </fonts>
  <fills count="3">
    <fill>
      <patternFill patternType="none"/>
    </fill>
    <fill>
      <patternFill patternType="gray125"/>
    </fill>
    <fill>
      <patternFill patternType="solid">
        <fgColor rgb="FFFFFFFF"/>
        <bgColor indexed="64"/>
      </patternFill>
    </fill>
  </fills>
  <borders count="45">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thin">
        <color indexed="64"/>
      </left>
      <right/>
      <top style="thin">
        <color indexed="64"/>
      </top>
      <bottom style="hair">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0" fontId="3" fillId="0" borderId="41" applyBorder="0">
      <alignment horizontal="center" vertical="center" wrapText="1"/>
    </xf>
    <xf numFmtId="9" fontId="8" fillId="0" borderId="0" applyFont="0" applyFill="0" applyBorder="0" applyAlignment="0" applyProtection="0"/>
  </cellStyleXfs>
  <cellXfs count="216">
    <xf numFmtId="0" fontId="0" fillId="0" borderId="0" xfId="0"/>
    <xf numFmtId="3" fontId="2" fillId="0" borderId="0" xfId="0" applyNumberFormat="1" applyFont="1" applyFill="1" applyAlignment="1">
      <alignment horizontal="center"/>
    </xf>
    <xf numFmtId="0" fontId="3" fillId="0" borderId="0" xfId="0" applyFont="1" applyFill="1" applyAlignment="1">
      <alignment horizontal="left"/>
    </xf>
    <xf numFmtId="0" fontId="2" fillId="0" borderId="0" xfId="0" applyFont="1" applyFill="1" applyAlignment="1">
      <alignment horizontal="left"/>
    </xf>
    <xf numFmtId="0" fontId="2" fillId="0" borderId="0" xfId="0" applyFont="1" applyFill="1"/>
    <xf numFmtId="0" fontId="2" fillId="0" borderId="19" xfId="0" applyFont="1" applyBorder="1"/>
    <xf numFmtId="0" fontId="2" fillId="0" borderId="21" xfId="0" applyFont="1" applyBorder="1"/>
    <xf numFmtId="0" fontId="2" fillId="0" borderId="19" xfId="0" applyFont="1" applyBorder="1" applyAlignment="1">
      <alignment wrapText="1"/>
    </xf>
    <xf numFmtId="0" fontId="2" fillId="0" borderId="0" xfId="0" applyFont="1" applyBorder="1" applyAlignment="1">
      <alignment wrapText="1"/>
    </xf>
    <xf numFmtId="0" fontId="2" fillId="0" borderId="0" xfId="0" applyFont="1" applyBorder="1"/>
    <xf numFmtId="0" fontId="2" fillId="0" borderId="21" xfId="0" applyFont="1" applyBorder="1" applyAlignment="1">
      <alignment wrapText="1"/>
    </xf>
    <xf numFmtId="0" fontId="2" fillId="0" borderId="0" xfId="0" applyFont="1" applyBorder="1" applyAlignment="1">
      <alignment horizontal="left"/>
    </xf>
    <xf numFmtId="0" fontId="2" fillId="0" borderId="0" xfId="0" applyFont="1"/>
    <xf numFmtId="0" fontId="2" fillId="0" borderId="0" xfId="0" applyFont="1" applyAlignment="1">
      <alignment horizontal="center"/>
    </xf>
    <xf numFmtId="0" fontId="5" fillId="0" borderId="0" xfId="0" applyFont="1" applyAlignment="1">
      <alignment vertical="center"/>
    </xf>
    <xf numFmtId="0" fontId="2" fillId="0" borderId="0" xfId="0" applyFont="1" applyFill="1" applyBorder="1" applyAlignment="1">
      <alignment horizontal="left"/>
    </xf>
    <xf numFmtId="0" fontId="2" fillId="0" borderId="19" xfId="0" applyFont="1" applyBorder="1" applyAlignment="1">
      <alignment horizontal="left"/>
    </xf>
    <xf numFmtId="0" fontId="2" fillId="0" borderId="21" xfId="0" applyFont="1" applyBorder="1" applyAlignment="1">
      <alignment horizontal="left"/>
    </xf>
    <xf numFmtId="0" fontId="1" fillId="0" borderId="0" xfId="0" applyFont="1" applyBorder="1" applyAlignment="1">
      <alignment horizontal="left" vertical="center" wrapText="1"/>
    </xf>
    <xf numFmtId="0" fontId="2" fillId="0" borderId="0" xfId="0" applyFont="1" applyFill="1" applyAlignment="1">
      <alignment horizontal="center" wrapText="1"/>
    </xf>
    <xf numFmtId="0" fontId="2" fillId="0" borderId="0" xfId="0" applyFont="1" applyFill="1" applyAlignment="1">
      <alignment horizontal="center"/>
    </xf>
    <xf numFmtId="0" fontId="3" fillId="0" borderId="0" xfId="0" applyFont="1" applyAlignment="1">
      <alignment vertical="center"/>
    </xf>
    <xf numFmtId="0" fontId="2" fillId="0" borderId="19" xfId="0" applyFont="1" applyFill="1" applyBorder="1" applyAlignment="1">
      <alignment horizontal="left"/>
    </xf>
    <xf numFmtId="0" fontId="2" fillId="0" borderId="21" xfId="0" applyFont="1" applyFill="1" applyBorder="1" applyAlignment="1">
      <alignment horizontal="left"/>
    </xf>
    <xf numFmtId="0" fontId="2" fillId="0" borderId="0" xfId="0" applyFont="1" applyAlignment="1">
      <alignment horizontal="left" wrapText="1"/>
    </xf>
    <xf numFmtId="4" fontId="3" fillId="0" borderId="0" xfId="0" applyNumberFormat="1" applyFont="1" applyBorder="1" applyAlignment="1">
      <alignment vertical="center" wrapText="1"/>
    </xf>
    <xf numFmtId="4" fontId="3" fillId="0" borderId="0" xfId="0" applyNumberFormat="1" applyFont="1" applyBorder="1" applyAlignment="1">
      <alignment horizontal="left" vertical="center" wrapText="1"/>
    </xf>
    <xf numFmtId="0" fontId="3" fillId="0" borderId="0" xfId="0" applyFont="1"/>
    <xf numFmtId="0" fontId="3" fillId="0" borderId="34" xfId="0" applyFont="1" applyFill="1" applyBorder="1" applyAlignment="1">
      <alignment horizontal="left"/>
    </xf>
    <xf numFmtId="4" fontId="3" fillId="0" borderId="0" xfId="0" applyNumberFormat="1" applyFont="1" applyBorder="1" applyAlignment="1">
      <alignment horizontal="center" vertical="center" wrapText="1"/>
    </xf>
    <xf numFmtId="4" fontId="3" fillId="0" borderId="34" xfId="0" applyNumberFormat="1" applyFont="1" applyBorder="1" applyAlignment="1">
      <alignment horizontal="left" vertical="center" wrapText="1"/>
    </xf>
    <xf numFmtId="0" fontId="3" fillId="0" borderId="15" xfId="0" applyFont="1" applyBorder="1" applyAlignment="1">
      <alignment vertical="center" wrapText="1"/>
    </xf>
    <xf numFmtId="0" fontId="2" fillId="0" borderId="15"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3" fillId="0" borderId="34" xfId="0" applyFont="1" applyBorder="1" applyAlignment="1">
      <alignment vertical="center" wrapText="1"/>
    </xf>
    <xf numFmtId="0" fontId="2" fillId="0" borderId="35" xfId="0" applyFont="1" applyBorder="1" applyAlignment="1">
      <alignment horizontal="left"/>
    </xf>
    <xf numFmtId="9" fontId="2" fillId="0" borderId="35" xfId="0" applyNumberFormat="1" applyFont="1" applyBorder="1" applyAlignment="1">
      <alignment horizontal="center"/>
    </xf>
    <xf numFmtId="9" fontId="2" fillId="0" borderId="19" xfId="0" applyNumberFormat="1" applyFont="1" applyBorder="1" applyAlignment="1">
      <alignment horizontal="center"/>
    </xf>
    <xf numFmtId="9" fontId="2" fillId="0" borderId="35" xfId="0" applyNumberFormat="1" applyFont="1" applyBorder="1" applyAlignment="1">
      <alignment horizontal="center" wrapText="1"/>
    </xf>
    <xf numFmtId="1" fontId="2" fillId="0" borderId="0" xfId="0" applyNumberFormat="1" applyFont="1" applyBorder="1" applyAlignment="1">
      <alignment horizontal="center" wrapText="1"/>
    </xf>
    <xf numFmtId="9" fontId="2" fillId="0" borderId="0" xfId="0" applyNumberFormat="1" applyFont="1" applyBorder="1" applyAlignment="1">
      <alignment horizontal="center" wrapText="1"/>
    </xf>
    <xf numFmtId="0" fontId="2" fillId="0" borderId="6" xfId="0" applyFont="1" applyBorder="1" applyAlignment="1">
      <alignment horizontal="left"/>
    </xf>
    <xf numFmtId="9" fontId="2" fillId="0" borderId="6" xfId="0" applyNumberFormat="1" applyFont="1" applyBorder="1" applyAlignment="1">
      <alignment horizontal="center"/>
    </xf>
    <xf numFmtId="9" fontId="2" fillId="0" borderId="0" xfId="0" applyNumberFormat="1" applyFont="1" applyBorder="1" applyAlignment="1">
      <alignment horizontal="center"/>
    </xf>
    <xf numFmtId="9" fontId="2" fillId="0" borderId="6" xfId="0" applyNumberFormat="1" applyFont="1" applyBorder="1" applyAlignment="1">
      <alignment horizontal="center" wrapText="1"/>
    </xf>
    <xf numFmtId="0" fontId="3" fillId="0" borderId="39" xfId="0" applyFont="1" applyBorder="1" applyAlignment="1">
      <alignment horizontal="left"/>
    </xf>
    <xf numFmtId="9" fontId="3" fillId="0" borderId="39" xfId="0" applyNumberFormat="1" applyFont="1" applyBorder="1" applyAlignment="1">
      <alignment horizontal="center"/>
    </xf>
    <xf numFmtId="9" fontId="3" fillId="0" borderId="21" xfId="0" applyNumberFormat="1" applyFont="1" applyBorder="1" applyAlignment="1">
      <alignment horizontal="center"/>
    </xf>
    <xf numFmtId="1" fontId="3" fillId="0" borderId="0" xfId="0" applyNumberFormat="1" applyFont="1" applyBorder="1" applyAlignment="1">
      <alignment horizontal="center" wrapText="1"/>
    </xf>
    <xf numFmtId="9" fontId="3" fillId="0" borderId="0" xfId="0" applyNumberFormat="1" applyFont="1" applyBorder="1" applyAlignment="1">
      <alignment horizontal="center"/>
    </xf>
    <xf numFmtId="0" fontId="3" fillId="0" borderId="34" xfId="0" applyFont="1" applyBorder="1" applyAlignment="1">
      <alignment horizontal="left"/>
    </xf>
    <xf numFmtId="9" fontId="3" fillId="0" borderId="34" xfId="0" applyNumberFormat="1" applyFont="1" applyBorder="1" applyAlignment="1">
      <alignment horizontal="center"/>
    </xf>
    <xf numFmtId="9" fontId="3" fillId="0" borderId="22" xfId="0" applyNumberFormat="1" applyFont="1" applyBorder="1" applyAlignment="1">
      <alignment horizontal="center"/>
    </xf>
    <xf numFmtId="9" fontId="3" fillId="0" borderId="34" xfId="0" applyNumberFormat="1" applyFont="1" applyBorder="1" applyAlignment="1">
      <alignment horizontal="center" wrapText="1"/>
    </xf>
    <xf numFmtId="9" fontId="3" fillId="0" borderId="0" xfId="0" applyNumberFormat="1" applyFont="1" applyBorder="1" applyAlignment="1">
      <alignment horizontal="center" wrapText="1"/>
    </xf>
    <xf numFmtId="9" fontId="3" fillId="0" borderId="39" xfId="0" applyNumberFormat="1" applyFont="1" applyBorder="1" applyAlignment="1">
      <alignment horizontal="center" wrapText="1"/>
    </xf>
    <xf numFmtId="9" fontId="3" fillId="0" borderId="6" xfId="0" applyNumberFormat="1" applyFont="1" applyBorder="1" applyAlignment="1">
      <alignment horizontal="center"/>
    </xf>
    <xf numFmtId="0" fontId="2" fillId="0" borderId="34" xfId="0" applyFont="1" applyBorder="1" applyAlignment="1">
      <alignment horizontal="left"/>
    </xf>
    <xf numFmtId="9" fontId="2" fillId="0" borderId="15" xfId="0" applyNumberFormat="1" applyFont="1" applyBorder="1" applyAlignment="1">
      <alignment horizontal="center" wrapText="1"/>
    </xf>
    <xf numFmtId="9" fontId="2" fillId="0" borderId="34" xfId="0" applyNumberFormat="1" applyFont="1" applyBorder="1" applyAlignment="1">
      <alignment horizontal="center" wrapText="1"/>
    </xf>
    <xf numFmtId="0" fontId="2" fillId="0" borderId="22" xfId="0" applyFont="1" applyBorder="1" applyAlignment="1">
      <alignment horizontal="center" vertical="center" wrapText="1"/>
    </xf>
    <xf numFmtId="0" fontId="2" fillId="0" borderId="0" xfId="0" applyFont="1" applyFill="1" applyBorder="1" applyAlignment="1">
      <alignment horizontal="left" wrapText="1"/>
    </xf>
    <xf numFmtId="1" fontId="2" fillId="0" borderId="35" xfId="0" applyNumberFormat="1" applyFont="1" applyBorder="1" applyAlignment="1">
      <alignment horizontal="center" vertical="center" wrapText="1"/>
    </xf>
    <xf numFmtId="1" fontId="2" fillId="0" borderId="6" xfId="0" applyNumberFormat="1" applyFont="1" applyBorder="1" applyAlignment="1">
      <alignment horizontal="center" vertical="center" wrapText="1"/>
    </xf>
    <xf numFmtId="1" fontId="2" fillId="0" borderId="39" xfId="0" applyNumberFormat="1" applyFont="1" applyBorder="1" applyAlignment="1">
      <alignment horizontal="center" vertical="center" wrapText="1"/>
    </xf>
    <xf numFmtId="0" fontId="2" fillId="0" borderId="34" xfId="0" applyFont="1" applyFill="1" applyBorder="1" applyAlignment="1">
      <alignment horizontal="center" vertical="center" wrapText="1"/>
    </xf>
    <xf numFmtId="0" fontId="2" fillId="0" borderId="6" xfId="0" applyFont="1" applyBorder="1" applyAlignment="1">
      <alignment horizontal="left" wrapText="1"/>
    </xf>
    <xf numFmtId="0" fontId="2" fillId="0" borderId="39" xfId="0" applyFont="1" applyBorder="1" applyAlignment="1">
      <alignment horizontal="left" wrapText="1"/>
    </xf>
    <xf numFmtId="0" fontId="2" fillId="0" borderId="35" xfId="0" applyFont="1" applyBorder="1" applyAlignment="1">
      <alignment horizontal="left" wrapText="1"/>
    </xf>
    <xf numFmtId="0" fontId="2" fillId="0" borderId="0" xfId="0" applyFont="1" applyAlignment="1">
      <alignment horizontal="center" wrapText="1"/>
    </xf>
    <xf numFmtId="0" fontId="6" fillId="2" borderId="1" xfId="0" applyFont="1" applyFill="1" applyBorder="1" applyAlignment="1">
      <alignment horizontal="lef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164" fontId="2" fillId="0" borderId="5" xfId="0" applyNumberFormat="1" applyFont="1" applyBorder="1" applyAlignment="1">
      <alignment horizontal="left"/>
    </xf>
    <xf numFmtId="164" fontId="2" fillId="0" borderId="6" xfId="0" applyNumberFormat="1" applyFont="1" applyBorder="1" applyAlignment="1">
      <alignment horizontal="center"/>
    </xf>
    <xf numFmtId="164" fontId="2" fillId="0" borderId="0" xfId="0" applyNumberFormat="1" applyFont="1"/>
    <xf numFmtId="164" fontId="2" fillId="0" borderId="8" xfId="0" applyNumberFormat="1" applyFont="1" applyBorder="1" applyAlignment="1">
      <alignment horizontal="left"/>
    </xf>
    <xf numFmtId="1" fontId="2" fillId="0" borderId="9" xfId="0" applyNumberFormat="1" applyFont="1" applyBorder="1" applyAlignment="1">
      <alignment horizontal="center"/>
    </xf>
    <xf numFmtId="1" fontId="2" fillId="0" borderId="11" xfId="0" applyNumberFormat="1" applyFont="1" applyBorder="1" applyAlignment="1">
      <alignment horizontal="center"/>
    </xf>
    <xf numFmtId="0" fontId="2" fillId="0" borderId="0" xfId="0" applyFont="1" applyAlignment="1"/>
    <xf numFmtId="9" fontId="2" fillId="0" borderId="0" xfId="0" applyNumberFormat="1" applyFont="1"/>
    <xf numFmtId="0" fontId="3" fillId="0" borderId="32"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5" xfId="0" applyFont="1" applyBorder="1" applyAlignment="1">
      <alignment horizontal="center" vertical="center" wrapText="1"/>
    </xf>
    <xf numFmtId="0" fontId="2" fillId="0" borderId="0" xfId="0" applyFont="1" applyAlignment="1">
      <alignment vertical="center"/>
    </xf>
    <xf numFmtId="3" fontId="2" fillId="0" borderId="23" xfId="0" applyNumberFormat="1" applyFont="1" applyFill="1" applyBorder="1" applyAlignment="1">
      <alignment horizontal="center" wrapText="1"/>
    </xf>
    <xf numFmtId="3" fontId="2" fillId="0" borderId="19" xfId="0" applyNumberFormat="1" applyFont="1" applyFill="1" applyBorder="1" applyAlignment="1">
      <alignment horizontal="center" wrapText="1"/>
    </xf>
    <xf numFmtId="3" fontId="2" fillId="0" borderId="26" xfId="0" applyNumberFormat="1" applyFont="1" applyFill="1" applyBorder="1" applyAlignment="1">
      <alignment horizontal="center" wrapText="1"/>
    </xf>
    <xf numFmtId="3" fontId="2" fillId="0" borderId="13" xfId="0" applyNumberFormat="1" applyFont="1" applyFill="1" applyBorder="1" applyAlignment="1">
      <alignment horizontal="center" wrapText="1"/>
    </xf>
    <xf numFmtId="3" fontId="2" fillId="0" borderId="21" xfId="0" applyNumberFormat="1" applyFont="1" applyFill="1" applyBorder="1" applyAlignment="1">
      <alignment horizontal="center" wrapText="1"/>
    </xf>
    <xf numFmtId="3" fontId="2" fillId="0" borderId="27" xfId="0" applyNumberFormat="1" applyFont="1" applyFill="1" applyBorder="1" applyAlignment="1">
      <alignment horizontal="center" wrapText="1"/>
    </xf>
    <xf numFmtId="3" fontId="2" fillId="0" borderId="7" xfId="0" applyNumberFormat="1" applyFont="1" applyFill="1" applyBorder="1" applyAlignment="1">
      <alignment horizontal="center" wrapText="1"/>
    </xf>
    <xf numFmtId="3" fontId="2" fillId="0" borderId="0" xfId="0" applyNumberFormat="1" applyFont="1" applyFill="1" applyBorder="1" applyAlignment="1">
      <alignment horizontal="center" wrapText="1"/>
    </xf>
    <xf numFmtId="3" fontId="2" fillId="0" borderId="28" xfId="0" applyNumberFormat="1" applyFont="1" applyFill="1" applyBorder="1" applyAlignment="1">
      <alignment horizontal="center" wrapText="1"/>
    </xf>
    <xf numFmtId="3" fontId="2" fillId="0" borderId="23" xfId="0" applyNumberFormat="1" applyFont="1" applyFill="1" applyBorder="1" applyAlignment="1">
      <alignment horizontal="center"/>
    </xf>
    <xf numFmtId="3" fontId="2" fillId="0" borderId="19" xfId="0" applyNumberFormat="1" applyFont="1" applyFill="1" applyBorder="1" applyAlignment="1">
      <alignment horizontal="center"/>
    </xf>
    <xf numFmtId="3" fontId="2" fillId="0" borderId="7" xfId="0" applyNumberFormat="1" applyFont="1" applyFill="1" applyBorder="1" applyAlignment="1">
      <alignment horizontal="center"/>
    </xf>
    <xf numFmtId="3" fontId="2" fillId="0" borderId="0" xfId="0" applyNumberFormat="1" applyFont="1" applyFill="1" applyBorder="1" applyAlignment="1">
      <alignment horizontal="center"/>
    </xf>
    <xf numFmtId="3" fontId="2" fillId="0" borderId="13" xfId="0" applyNumberFormat="1" applyFont="1" applyFill="1" applyBorder="1" applyAlignment="1">
      <alignment horizontal="center"/>
    </xf>
    <xf numFmtId="3" fontId="2" fillId="0" borderId="21" xfId="0" applyNumberFormat="1" applyFont="1" applyFill="1" applyBorder="1" applyAlignment="1">
      <alignment horizontal="center"/>
    </xf>
    <xf numFmtId="3" fontId="3" fillId="0" borderId="11" xfId="0" applyNumberFormat="1" applyFont="1" applyFill="1" applyBorder="1" applyAlignment="1">
      <alignment horizontal="center" wrapText="1"/>
    </xf>
    <xf numFmtId="3" fontId="3" fillId="0" borderId="10" xfId="0" applyNumberFormat="1" applyFont="1" applyFill="1" applyBorder="1" applyAlignment="1">
      <alignment horizontal="center" wrapText="1"/>
    </xf>
    <xf numFmtId="3" fontId="3" fillId="0" borderId="0" xfId="0" applyNumberFormat="1" applyFont="1" applyFill="1" applyBorder="1" applyAlignment="1">
      <alignment horizontal="center" wrapText="1"/>
    </xf>
    <xf numFmtId="0" fontId="1" fillId="0" borderId="34" xfId="0" applyFont="1" applyBorder="1" applyAlignment="1">
      <alignment horizontal="center"/>
    </xf>
    <xf numFmtId="0" fontId="2" fillId="0" borderId="15" xfId="0" applyFont="1" applyBorder="1" applyAlignment="1">
      <alignment horizontal="center"/>
    </xf>
    <xf numFmtId="0" fontId="2" fillId="0" borderId="34" xfId="0" applyFont="1" applyBorder="1" applyAlignment="1">
      <alignment horizontal="center"/>
    </xf>
    <xf numFmtId="0" fontId="2" fillId="0" borderId="15" xfId="0" applyFont="1" applyBorder="1" applyAlignment="1">
      <alignment vertical="center"/>
    </xf>
    <xf numFmtId="0" fontId="9" fillId="0" borderId="15" xfId="0" applyFont="1" applyBorder="1" applyAlignment="1">
      <alignment horizontal="center" vertical="center" wrapText="1"/>
    </xf>
    <xf numFmtId="0" fontId="2" fillId="0" borderId="7" xfId="0" applyFont="1" applyBorder="1" applyAlignment="1">
      <alignment vertical="center" wrapText="1"/>
    </xf>
    <xf numFmtId="1" fontId="2" fillId="0" borderId="7" xfId="0" applyNumberFormat="1" applyFont="1" applyBorder="1" applyAlignment="1">
      <alignment horizontal="center" vertical="center"/>
    </xf>
    <xf numFmtId="1" fontId="2" fillId="0" borderId="6" xfId="0" applyNumberFormat="1" applyFont="1" applyBorder="1" applyAlignment="1">
      <alignment horizontal="center" vertical="center"/>
    </xf>
    <xf numFmtId="1" fontId="2" fillId="0" borderId="12" xfId="0" applyNumberFormat="1" applyFont="1" applyBorder="1" applyAlignment="1">
      <alignment horizontal="center" vertical="center"/>
    </xf>
    <xf numFmtId="0" fontId="2" fillId="0" borderId="15" xfId="0" applyFont="1" applyBorder="1" applyAlignment="1">
      <alignment vertical="center" wrapText="1"/>
    </xf>
    <xf numFmtId="1" fontId="2" fillId="0" borderId="15" xfId="0" applyNumberFormat="1" applyFont="1" applyBorder="1" applyAlignment="1">
      <alignment horizontal="center" vertical="center"/>
    </xf>
    <xf numFmtId="1" fontId="2" fillId="0" borderId="34" xfId="0" applyNumberFormat="1" applyFont="1" applyBorder="1" applyAlignment="1">
      <alignment horizontal="center" vertical="center"/>
    </xf>
    <xf numFmtId="1" fontId="2" fillId="0" borderId="16" xfId="0" applyNumberFormat="1" applyFont="1" applyBorder="1" applyAlignment="1">
      <alignment horizontal="center" vertical="center"/>
    </xf>
    <xf numFmtId="0" fontId="3" fillId="0" borderId="0" xfId="0" applyFont="1" applyBorder="1" applyAlignment="1">
      <alignment vertical="center"/>
    </xf>
    <xf numFmtId="0" fontId="3" fillId="0" borderId="33" xfId="0" applyFont="1" applyBorder="1" applyAlignment="1"/>
    <xf numFmtId="0" fontId="2" fillId="0" borderId="42" xfId="0" applyFont="1" applyBorder="1"/>
    <xf numFmtId="4" fontId="11" fillId="0" borderId="34" xfId="0" applyNumberFormat="1" applyFont="1" applyBorder="1" applyAlignment="1">
      <alignment horizontal="center" vertical="center" wrapText="1"/>
    </xf>
    <xf numFmtId="0" fontId="2" fillId="0" borderId="33" xfId="0" applyFont="1" applyBorder="1" applyAlignment="1"/>
    <xf numFmtId="164" fontId="2" fillId="0" borderId="34" xfId="0" applyNumberFormat="1" applyFont="1" applyBorder="1" applyAlignment="1">
      <alignment horizontal="center"/>
    </xf>
    <xf numFmtId="0" fontId="2" fillId="0" borderId="35" xfId="0" applyFont="1" applyBorder="1" applyAlignment="1">
      <alignment horizontal="center"/>
    </xf>
    <xf numFmtId="164" fontId="2" fillId="0" borderId="35" xfId="0" applyNumberFormat="1" applyFont="1" applyBorder="1" applyAlignment="1">
      <alignment horizontal="center"/>
    </xf>
    <xf numFmtId="0" fontId="2" fillId="0" borderId="6" xfId="0" applyFont="1" applyBorder="1" applyAlignment="1">
      <alignment horizontal="center"/>
    </xf>
    <xf numFmtId="164" fontId="2" fillId="0" borderId="39" xfId="0" applyNumberFormat="1" applyFont="1" applyBorder="1" applyAlignment="1">
      <alignment horizontal="center"/>
    </xf>
    <xf numFmtId="0" fontId="2" fillId="0" borderId="39" xfId="0" applyFont="1" applyBorder="1" applyAlignment="1">
      <alignment horizontal="center"/>
    </xf>
    <xf numFmtId="0" fontId="2" fillId="0" borderId="39" xfId="0" applyFont="1" applyBorder="1"/>
    <xf numFmtId="0" fontId="2" fillId="0" borderId="40" xfId="0" applyFont="1" applyBorder="1" applyAlignment="1">
      <alignment vertical="center" wrapText="1"/>
    </xf>
    <xf numFmtId="0" fontId="2" fillId="0" borderId="40" xfId="0" applyFont="1" applyBorder="1" applyAlignment="1">
      <alignment wrapText="1"/>
    </xf>
    <xf numFmtId="0" fontId="2" fillId="0" borderId="24" xfId="0" applyFont="1" applyBorder="1" applyAlignment="1">
      <alignment horizontal="center"/>
    </xf>
    <xf numFmtId="164" fontId="2" fillId="0" borderId="12" xfId="0" applyNumberFormat="1" applyFont="1" applyBorder="1" applyAlignment="1">
      <alignment horizontal="center"/>
    </xf>
    <xf numFmtId="164" fontId="2" fillId="0" borderId="14" xfId="0" applyNumberFormat="1" applyFont="1" applyBorder="1" applyAlignment="1">
      <alignment horizontal="center"/>
    </xf>
    <xf numFmtId="0" fontId="2" fillId="0" borderId="40" xfId="0" applyFont="1" applyFill="1" applyBorder="1" applyAlignment="1">
      <alignment vertical="center" wrapText="1"/>
    </xf>
    <xf numFmtId="164" fontId="2" fillId="0" borderId="35" xfId="0" applyNumberFormat="1" applyFont="1" applyBorder="1" applyAlignment="1">
      <alignment horizontal="center" vertical="center"/>
    </xf>
    <xf numFmtId="164" fontId="2" fillId="0" borderId="24" xfId="0" applyNumberFormat="1" applyFont="1" applyBorder="1" applyAlignment="1">
      <alignment horizontal="center" vertical="center"/>
    </xf>
    <xf numFmtId="0" fontId="2" fillId="0" borderId="43" xfId="0" applyFont="1" applyFill="1" applyBorder="1" applyAlignment="1">
      <alignment vertical="center" wrapText="1"/>
    </xf>
    <xf numFmtId="164" fontId="2" fillId="0" borderId="39" xfId="0" applyNumberFormat="1" applyFont="1" applyBorder="1" applyAlignment="1">
      <alignment horizontal="center" vertical="center"/>
    </xf>
    <xf numFmtId="0" fontId="2" fillId="0" borderId="14" xfId="0" applyFont="1" applyBorder="1" applyAlignment="1">
      <alignment horizontal="center"/>
    </xf>
    <xf numFmtId="0" fontId="1" fillId="0" borderId="0" xfId="0" applyFont="1"/>
    <xf numFmtId="0" fontId="9" fillId="0" borderId="0" xfId="0" applyFont="1" applyAlignment="1">
      <alignment vertical="center" wrapText="1"/>
    </xf>
    <xf numFmtId="0" fontId="9" fillId="0" borderId="0" xfId="0" applyFont="1" applyAlignment="1">
      <alignment vertical="center"/>
    </xf>
    <xf numFmtId="0" fontId="9" fillId="0" borderId="0" xfId="0" applyFont="1" applyAlignment="1">
      <alignment wrapText="1"/>
    </xf>
    <xf numFmtId="0" fontId="10" fillId="0" borderId="0" xfId="0" applyFont="1" applyAlignment="1">
      <alignment vertical="center"/>
    </xf>
    <xf numFmtId="0" fontId="6" fillId="0" borderId="15" xfId="0" applyFont="1" applyBorder="1" applyAlignment="1">
      <alignment vertical="center"/>
    </xf>
    <xf numFmtId="0" fontId="2" fillId="0" borderId="7" xfId="0" applyFont="1" applyBorder="1" applyAlignment="1">
      <alignment horizontal="left"/>
    </xf>
    <xf numFmtId="0" fontId="2" fillId="0" borderId="13" xfId="0" applyFont="1" applyBorder="1"/>
    <xf numFmtId="0" fontId="2" fillId="0" borderId="0" xfId="0" applyFont="1" applyAlignment="1">
      <alignment wrapText="1"/>
    </xf>
    <xf numFmtId="0" fontId="13" fillId="0" borderId="16" xfId="0" applyFont="1" applyBorder="1" applyAlignment="1">
      <alignment horizontal="center" vertical="center" wrapText="1"/>
    </xf>
    <xf numFmtId="0" fontId="2" fillId="0" borderId="0" xfId="0" applyFont="1" applyAlignment="1">
      <alignment horizontal="right"/>
    </xf>
    <xf numFmtId="0" fontId="2" fillId="0" borderId="0" xfId="0" applyFont="1" applyAlignment="1">
      <alignment horizontal="right" wrapText="1"/>
    </xf>
    <xf numFmtId="0" fontId="2" fillId="0" borderId="0" xfId="0" applyFont="1" applyFill="1" applyBorder="1" applyAlignment="1">
      <alignment wrapText="1"/>
    </xf>
    <xf numFmtId="1" fontId="2" fillId="0" borderId="7" xfId="0" applyNumberFormat="1" applyFont="1" applyBorder="1" applyAlignment="1">
      <alignment horizontal="center"/>
    </xf>
    <xf numFmtId="1" fontId="2" fillId="0" borderId="35" xfId="0" applyNumberFormat="1" applyFont="1" applyBorder="1" applyAlignment="1">
      <alignment horizontal="center"/>
    </xf>
    <xf numFmtId="1" fontId="2" fillId="0" borderId="0" xfId="0" applyNumberFormat="1" applyFont="1" applyBorder="1" applyAlignment="1">
      <alignment horizontal="center"/>
    </xf>
    <xf numFmtId="1" fontId="2" fillId="0" borderId="6" xfId="0" applyNumberFormat="1" applyFont="1" applyBorder="1" applyAlignment="1">
      <alignment horizontal="center"/>
    </xf>
    <xf numFmtId="1" fontId="2" fillId="0" borderId="35" xfId="2" applyNumberFormat="1" applyFont="1" applyBorder="1" applyAlignment="1">
      <alignment horizontal="center" vertical="center" wrapText="1"/>
    </xf>
    <xf numFmtId="1" fontId="2" fillId="0" borderId="6" xfId="2" applyNumberFormat="1" applyFont="1" applyBorder="1" applyAlignment="1">
      <alignment horizontal="center" vertical="center" wrapText="1"/>
    </xf>
    <xf numFmtId="1" fontId="2" fillId="0" borderId="39" xfId="2" applyNumberFormat="1" applyFont="1" applyBorder="1" applyAlignment="1">
      <alignment horizontal="center" vertical="center" wrapText="1"/>
    </xf>
    <xf numFmtId="4" fontId="3" fillId="0" borderId="34" xfId="0" applyNumberFormat="1" applyFont="1" applyBorder="1" applyAlignment="1">
      <alignment horizontal="center" vertical="center" wrapText="1"/>
    </xf>
    <xf numFmtId="0" fontId="2" fillId="0" borderId="3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0" xfId="0" applyFont="1" applyAlignment="1">
      <alignment horizontal="left"/>
    </xf>
    <xf numFmtId="3" fontId="3" fillId="0" borderId="44" xfId="0" applyNumberFormat="1" applyFont="1" applyFill="1" applyBorder="1" applyAlignment="1">
      <alignment horizontal="center" wrapText="1"/>
    </xf>
    <xf numFmtId="0" fontId="2" fillId="0" borderId="0" xfId="0" applyFont="1" applyAlignment="1">
      <alignment horizontal="left" wrapText="1"/>
    </xf>
    <xf numFmtId="0" fontId="11" fillId="0" borderId="0" xfId="0" applyFont="1" applyAlignment="1">
      <alignment horizontal="left" wrapText="1"/>
    </xf>
    <xf numFmtId="0" fontId="13" fillId="0" borderId="0" xfId="0" applyFont="1" applyAlignment="1">
      <alignment horizontal="left" vertical="center" wrapText="1"/>
    </xf>
    <xf numFmtId="0" fontId="2" fillId="0" borderId="0" xfId="0" applyFont="1" applyAlignment="1">
      <alignment horizontal="left" vertical="center"/>
    </xf>
    <xf numFmtId="4" fontId="3" fillId="0" borderId="34" xfId="0" applyNumberFormat="1" applyFont="1" applyBorder="1" applyAlignment="1">
      <alignment horizontal="center" vertical="center" wrapText="1"/>
    </xf>
    <xf numFmtId="0" fontId="2" fillId="0" borderId="0" xfId="0" applyFont="1" applyAlignment="1">
      <alignment horizontal="left" vertical="center" wrapText="1"/>
    </xf>
    <xf numFmtId="0" fontId="3" fillId="0" borderId="23" xfId="0" applyFont="1" applyBorder="1" applyAlignment="1">
      <alignment horizontal="center"/>
    </xf>
    <xf numFmtId="0" fontId="3" fillId="0" borderId="19" xfId="0" applyFont="1" applyBorder="1" applyAlignment="1">
      <alignment horizontal="center"/>
    </xf>
    <xf numFmtId="0" fontId="3" fillId="0" borderId="24" xfId="0" applyFont="1" applyBorder="1" applyAlignment="1">
      <alignment horizontal="center"/>
    </xf>
    <xf numFmtId="0" fontId="2" fillId="0" borderId="3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0" xfId="0" applyFont="1" applyAlignment="1">
      <alignment horizontal="left"/>
    </xf>
    <xf numFmtId="4" fontId="3" fillId="0" borderId="0" xfId="0" applyNumberFormat="1" applyFont="1" applyBorder="1" applyAlignment="1">
      <alignment horizontal="center"/>
    </xf>
    <xf numFmtId="0" fontId="2" fillId="0" borderId="36"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36" xfId="0" applyFont="1" applyBorder="1" applyAlignment="1">
      <alignment vertical="center" wrapText="1"/>
    </xf>
    <xf numFmtId="0" fontId="2" fillId="0" borderId="37" xfId="0" applyFont="1" applyBorder="1" applyAlignment="1">
      <alignment vertical="center" wrapText="1"/>
    </xf>
    <xf numFmtId="0" fontId="2" fillId="0" borderId="38" xfId="0" applyFont="1" applyBorder="1" applyAlignment="1">
      <alignmen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1" fillId="0" borderId="19" xfId="0" applyFont="1" applyBorder="1" applyAlignment="1">
      <alignment horizontal="center"/>
    </xf>
    <xf numFmtId="0" fontId="1" fillId="0" borderId="24" xfId="0" applyFont="1" applyBorder="1" applyAlignment="1">
      <alignment horizontal="center"/>
    </xf>
    <xf numFmtId="0" fontId="3" fillId="0" borderId="18" xfId="0" applyFont="1" applyBorder="1" applyAlignment="1">
      <alignment horizontal="left" vertical="center" wrapText="1"/>
    </xf>
    <xf numFmtId="0" fontId="3" fillId="0" borderId="5" xfId="0" applyFont="1" applyBorder="1" applyAlignment="1">
      <alignment horizontal="left" vertical="center" wrapText="1"/>
    </xf>
    <xf numFmtId="0" fontId="3" fillId="0" borderId="20" xfId="0" applyFont="1" applyBorder="1" applyAlignment="1">
      <alignment horizontal="left" vertical="center" wrapText="1"/>
    </xf>
    <xf numFmtId="0" fontId="3" fillId="0" borderId="31" xfId="0" applyFont="1" applyBorder="1" applyAlignment="1">
      <alignment horizontal="center" wrapText="1"/>
    </xf>
    <xf numFmtId="0" fontId="3" fillId="0" borderId="29" xfId="0" applyFont="1" applyBorder="1" applyAlignment="1">
      <alignment horizontal="center" wrapText="1"/>
    </xf>
    <xf numFmtId="0" fontId="3" fillId="0" borderId="30" xfId="0" applyFont="1" applyBorder="1" applyAlignment="1">
      <alignment horizont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left" vertical="center"/>
    </xf>
    <xf numFmtId="0" fontId="3" fillId="0" borderId="20" xfId="0" applyFont="1" applyBorder="1" applyAlignment="1">
      <alignment horizontal="left" vertical="center"/>
    </xf>
    <xf numFmtId="0" fontId="3" fillId="0" borderId="1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2" fillId="0" borderId="0" xfId="0" applyFont="1" applyBorder="1" applyAlignment="1">
      <alignment horizontal="left" wrapText="1"/>
    </xf>
    <xf numFmtId="0" fontId="3" fillId="0" borderId="5" xfId="0" applyFont="1" applyBorder="1" applyAlignment="1">
      <alignment horizontal="left" vertical="center"/>
    </xf>
    <xf numFmtId="0" fontId="3" fillId="0" borderId="20" xfId="0" applyFont="1" applyBorder="1" applyAlignment="1">
      <alignment horizontal="center" vertical="center" wrapText="1"/>
    </xf>
    <xf numFmtId="4" fontId="3" fillId="0" borderId="15" xfId="0" applyNumberFormat="1" applyFont="1" applyBorder="1" applyAlignment="1">
      <alignment horizontal="center" vertical="center" wrapText="1"/>
    </xf>
    <xf numFmtId="4" fontId="3" fillId="0" borderId="22"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4" fontId="3" fillId="0" borderId="0" xfId="0" applyNumberFormat="1" applyFont="1" applyBorder="1" applyAlignment="1">
      <alignment horizontal="left" vertical="center" wrapText="1"/>
    </xf>
    <xf numFmtId="0" fontId="2" fillId="0" borderId="0" xfId="0" applyFont="1" applyFill="1" applyBorder="1" applyAlignment="1">
      <alignment horizontal="left" wrapText="1"/>
    </xf>
  </cellXfs>
  <cellStyles count="3">
    <cellStyle name="Normal" xfId="0" builtinId="0"/>
    <cellStyle name="Pourcentage" xfId="2" builtinId="5"/>
    <cellStyle name="Style 1" xfId="1"/>
  </cellStyles>
  <dxfs count="0"/>
  <tableStyles count="0" defaultTableStyle="TableStyleMedium2" defaultPivotStyle="PivotStyleLight16"/>
  <colors>
    <mruColors>
      <color rgb="FFFD4DE4"/>
      <color rgb="FFC177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4"/>
  <sheetViews>
    <sheetView zoomScaleNormal="100" workbookViewId="0"/>
  </sheetViews>
  <sheetFormatPr baseColWidth="10" defaultRowHeight="12.75" x14ac:dyDescent="0.25"/>
  <cols>
    <col min="1" max="1" width="3.5703125" style="12" customWidth="1"/>
    <col min="2" max="2" width="22.28515625" style="12" customWidth="1"/>
    <col min="3" max="3" width="20" style="13" customWidth="1"/>
    <col min="4" max="4" width="18.42578125" style="13" customWidth="1"/>
    <col min="5" max="5" width="24.7109375" style="12" customWidth="1"/>
    <col min="6" max="6" width="23.28515625" style="12" customWidth="1"/>
    <col min="7" max="7" width="18.85546875" style="12" customWidth="1"/>
    <col min="8" max="16384" width="11.42578125" style="12"/>
  </cols>
  <sheetData>
    <row r="2" spans="2:9" ht="21" customHeight="1" x14ac:dyDescent="0.25">
      <c r="B2" s="168" t="s">
        <v>225</v>
      </c>
      <c r="C2" s="168"/>
      <c r="D2" s="168"/>
      <c r="E2" s="168"/>
      <c r="F2" s="168"/>
      <c r="G2" s="168"/>
      <c r="H2" s="168"/>
      <c r="I2" s="168"/>
    </row>
    <row r="3" spans="2:9" ht="18" customHeight="1" thickBot="1" x14ac:dyDescent="0.3">
      <c r="B3" s="24"/>
      <c r="C3" s="71"/>
      <c r="D3" s="71"/>
      <c r="E3" s="24"/>
      <c r="F3" s="24"/>
      <c r="G3" s="152" t="s">
        <v>196</v>
      </c>
      <c r="H3" s="24"/>
    </row>
    <row r="4" spans="2:9" ht="72.75" customHeight="1" x14ac:dyDescent="0.25">
      <c r="B4" s="72"/>
      <c r="C4" s="73" t="s">
        <v>0</v>
      </c>
      <c r="D4" s="73" t="s">
        <v>1</v>
      </c>
      <c r="E4" s="73" t="s">
        <v>3</v>
      </c>
      <c r="F4" s="74" t="s">
        <v>2</v>
      </c>
      <c r="G4" s="73" t="s">
        <v>4</v>
      </c>
    </row>
    <row r="5" spans="2:9" ht="17.25" customHeight="1" x14ac:dyDescent="0.25">
      <c r="B5" s="75" t="s">
        <v>192</v>
      </c>
      <c r="C5" s="154">
        <v>28.708203000000001</v>
      </c>
      <c r="D5" s="155">
        <v>23.993320000000001</v>
      </c>
      <c r="E5" s="155">
        <v>22.334530000000001</v>
      </c>
      <c r="F5" s="156">
        <v>22.49</v>
      </c>
      <c r="G5" s="157">
        <v>21.438300000000002</v>
      </c>
      <c r="H5" s="77"/>
    </row>
    <row r="6" spans="2:9" x14ac:dyDescent="0.25">
      <c r="B6" s="75" t="s">
        <v>193</v>
      </c>
      <c r="C6" s="154">
        <v>43.985788999999997</v>
      </c>
      <c r="D6" s="157">
        <v>41.03098</v>
      </c>
      <c r="E6" s="157">
        <v>42.5</v>
      </c>
      <c r="F6" s="156">
        <v>38.416260000000001</v>
      </c>
      <c r="G6" s="157">
        <v>37.726309999999998</v>
      </c>
      <c r="H6" s="77"/>
    </row>
    <row r="7" spans="2:9" x14ac:dyDescent="0.25">
      <c r="B7" s="75" t="s">
        <v>129</v>
      </c>
      <c r="C7" s="154">
        <v>8.8706259999999997</v>
      </c>
      <c r="D7" s="157">
        <v>11.195040000000001</v>
      </c>
      <c r="E7" s="157">
        <v>12.206469999999999</v>
      </c>
      <c r="F7" s="156">
        <v>11.664289999999999</v>
      </c>
      <c r="G7" s="157">
        <v>12.58367</v>
      </c>
    </row>
    <row r="8" spans="2:9" x14ac:dyDescent="0.25">
      <c r="B8" s="75" t="s">
        <v>194</v>
      </c>
      <c r="C8" s="154">
        <v>9.1756630000000001</v>
      </c>
      <c r="D8" s="157">
        <v>12.5</v>
      </c>
      <c r="E8" s="157">
        <v>11.856120000000001</v>
      </c>
      <c r="F8" s="156">
        <v>14.88</v>
      </c>
      <c r="G8" s="157">
        <v>14.88885</v>
      </c>
    </row>
    <row r="9" spans="2:9" x14ac:dyDescent="0.25">
      <c r="B9" s="75" t="s">
        <v>195</v>
      </c>
      <c r="C9" s="154">
        <v>9.2597190000000005</v>
      </c>
      <c r="D9" s="157">
        <v>11.324579999999999</v>
      </c>
      <c r="E9" s="157">
        <v>11.146710000000001</v>
      </c>
      <c r="F9" s="156">
        <v>12.52375</v>
      </c>
      <c r="G9" s="157">
        <v>13.362869999999999</v>
      </c>
    </row>
    <row r="10" spans="2:9" ht="13.5" thickBot="1" x14ac:dyDescent="0.3">
      <c r="B10" s="78" t="s">
        <v>5</v>
      </c>
      <c r="C10" s="80">
        <f>SUM(C5:C9)</f>
        <v>100</v>
      </c>
      <c r="D10" s="80">
        <f>SUM(D5:D9)</f>
        <v>100.04392</v>
      </c>
      <c r="E10" s="80">
        <f>SUM(E5:E9)</f>
        <v>100.04383</v>
      </c>
      <c r="F10" s="79">
        <f>SUM(F5:F9)</f>
        <v>99.974299999999999</v>
      </c>
      <c r="G10" s="79">
        <f t="shared" ref="G10" si="0">SUM(G5:G9)</f>
        <v>100</v>
      </c>
    </row>
    <row r="12" spans="2:9" ht="28.5" customHeight="1" x14ac:dyDescent="0.25">
      <c r="B12" s="169" t="s">
        <v>215</v>
      </c>
      <c r="C12" s="169"/>
      <c r="D12" s="169"/>
      <c r="E12" s="169"/>
      <c r="F12" s="169"/>
      <c r="G12" s="169"/>
    </row>
    <row r="13" spans="2:9" x14ac:dyDescent="0.25">
      <c r="B13" s="170" t="s">
        <v>163</v>
      </c>
      <c r="C13" s="170"/>
      <c r="D13" s="170"/>
      <c r="E13" s="170"/>
      <c r="F13" s="170"/>
      <c r="G13" s="170"/>
    </row>
    <row r="14" spans="2:9" ht="14.25" customHeight="1" x14ac:dyDescent="0.25">
      <c r="B14" s="167" t="s">
        <v>160</v>
      </c>
      <c r="C14" s="167"/>
      <c r="D14" s="167"/>
      <c r="E14" s="167"/>
      <c r="F14" s="167"/>
      <c r="G14" s="167"/>
    </row>
  </sheetData>
  <mergeCells count="4">
    <mergeCell ref="B14:G14"/>
    <mergeCell ref="B2:I2"/>
    <mergeCell ref="B12:G12"/>
    <mergeCell ref="B13:G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4"/>
  <sheetViews>
    <sheetView zoomScaleNormal="100" workbookViewId="0"/>
  </sheetViews>
  <sheetFormatPr baseColWidth="10" defaultRowHeight="12.75" x14ac:dyDescent="0.25"/>
  <cols>
    <col min="1" max="1" width="3.5703125" style="12" customWidth="1"/>
    <col min="2" max="2" width="28" style="12" customWidth="1"/>
    <col min="3" max="16384" width="11.42578125" style="12"/>
  </cols>
  <sheetData>
    <row r="2" spans="2:6" x14ac:dyDescent="0.25">
      <c r="B2" s="27" t="s">
        <v>219</v>
      </c>
    </row>
    <row r="4" spans="2:6" x14ac:dyDescent="0.25">
      <c r="B4" s="145"/>
      <c r="C4" s="151" t="s">
        <v>196</v>
      </c>
    </row>
    <row r="5" spans="2:6" x14ac:dyDescent="0.25">
      <c r="B5" s="146"/>
      <c r="C5" s="107"/>
    </row>
    <row r="6" spans="2:6" x14ac:dyDescent="0.25">
      <c r="B6" s="147" t="s">
        <v>14</v>
      </c>
      <c r="C6" s="157">
        <v>12.86606696651674</v>
      </c>
    </row>
    <row r="7" spans="2:6" x14ac:dyDescent="0.25">
      <c r="B7" s="147" t="s">
        <v>15</v>
      </c>
      <c r="C7" s="157">
        <v>21.119440279860072</v>
      </c>
    </row>
    <row r="8" spans="2:6" x14ac:dyDescent="0.25">
      <c r="B8" s="147" t="s">
        <v>16</v>
      </c>
      <c r="C8" s="157">
        <v>12.51624187906047</v>
      </c>
    </row>
    <row r="9" spans="2:6" x14ac:dyDescent="0.25">
      <c r="B9" s="147" t="s">
        <v>212</v>
      </c>
      <c r="C9" s="157">
        <v>53.498250874562714</v>
      </c>
    </row>
    <row r="10" spans="2:6" x14ac:dyDescent="0.25">
      <c r="B10" s="148" t="s">
        <v>7</v>
      </c>
      <c r="C10" s="128">
        <v>100</v>
      </c>
    </row>
    <row r="12" spans="2:6" ht="30.75" customHeight="1" x14ac:dyDescent="0.25">
      <c r="B12" s="169" t="s">
        <v>220</v>
      </c>
      <c r="C12" s="169"/>
      <c r="D12" s="169"/>
      <c r="E12" s="169"/>
      <c r="F12" s="169"/>
    </row>
    <row r="13" spans="2:6" x14ac:dyDescent="0.25">
      <c r="B13" s="170" t="s">
        <v>101</v>
      </c>
      <c r="C13" s="170"/>
      <c r="D13" s="170"/>
      <c r="E13" s="170"/>
      <c r="F13" s="170"/>
    </row>
    <row r="14" spans="2:6" x14ac:dyDescent="0.25">
      <c r="B14" s="167" t="s">
        <v>160</v>
      </c>
      <c r="C14" s="167"/>
      <c r="D14" s="167"/>
      <c r="E14" s="167"/>
      <c r="F14" s="167"/>
    </row>
  </sheetData>
  <mergeCells count="3">
    <mergeCell ref="B12:F12"/>
    <mergeCell ref="B13:F13"/>
    <mergeCell ref="B14:F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4"/>
  <sheetViews>
    <sheetView zoomScale="104" zoomScaleNormal="100" workbookViewId="0"/>
  </sheetViews>
  <sheetFormatPr baseColWidth="10" defaultRowHeight="12.75" x14ac:dyDescent="0.25"/>
  <cols>
    <col min="1" max="1" width="3.7109375" style="12" customWidth="1"/>
    <col min="2" max="2" width="55" style="12" customWidth="1"/>
    <col min="3" max="3" width="11.42578125" style="12"/>
    <col min="4" max="4" width="12.140625" style="12" customWidth="1"/>
    <col min="5" max="5" width="11.42578125" style="12"/>
    <col min="6" max="6" width="20" style="12" customWidth="1"/>
    <col min="7" max="16384" width="11.42578125" style="12"/>
  </cols>
  <sheetData>
    <row r="2" spans="2:8" x14ac:dyDescent="0.25">
      <c r="B2" s="27" t="s">
        <v>166</v>
      </c>
    </row>
    <row r="3" spans="2:8" x14ac:dyDescent="0.25">
      <c r="H3" s="151" t="s">
        <v>196</v>
      </c>
    </row>
    <row r="4" spans="2:8" x14ac:dyDescent="0.25">
      <c r="B4" s="30"/>
      <c r="C4" s="171" t="s">
        <v>36</v>
      </c>
      <c r="D4" s="171"/>
      <c r="E4" s="171"/>
      <c r="F4" s="171"/>
      <c r="G4" s="171"/>
      <c r="H4" s="171"/>
    </row>
    <row r="5" spans="2:8" ht="39" x14ac:dyDescent="0.25">
      <c r="B5" s="36" t="s">
        <v>167</v>
      </c>
      <c r="C5" s="33" t="s">
        <v>123</v>
      </c>
      <c r="D5" s="33" t="s">
        <v>29</v>
      </c>
      <c r="E5" s="33" t="s">
        <v>161</v>
      </c>
      <c r="F5" s="33" t="s">
        <v>132</v>
      </c>
      <c r="G5" s="33" t="s">
        <v>133</v>
      </c>
      <c r="H5" s="33" t="s">
        <v>134</v>
      </c>
    </row>
    <row r="6" spans="2:8" x14ac:dyDescent="0.25">
      <c r="B6" s="70" t="s">
        <v>168</v>
      </c>
      <c r="C6" s="64">
        <v>52.114408876724603</v>
      </c>
      <c r="D6" s="64">
        <v>55.638262700407999</v>
      </c>
      <c r="E6" s="64">
        <v>53.868575569501296</v>
      </c>
      <c r="F6" s="64">
        <v>59.257936712532498</v>
      </c>
      <c r="G6" s="64">
        <v>62.3918703217443</v>
      </c>
      <c r="H6" s="64">
        <v>59.164609999999996</v>
      </c>
    </row>
    <row r="7" spans="2:8" x14ac:dyDescent="0.25">
      <c r="B7" s="43" t="s">
        <v>98</v>
      </c>
      <c r="C7" s="65">
        <v>65.625927031413696</v>
      </c>
      <c r="D7" s="65">
        <v>67.248319899281498</v>
      </c>
      <c r="E7" s="65">
        <v>65.803206991014193</v>
      </c>
      <c r="F7" s="65">
        <v>65.99698825315599</v>
      </c>
      <c r="G7" s="65">
        <v>69.424857342313899</v>
      </c>
      <c r="H7" s="65">
        <v>60.93197</v>
      </c>
    </row>
    <row r="8" spans="2:8" x14ac:dyDescent="0.25">
      <c r="B8" s="43" t="s">
        <v>97</v>
      </c>
      <c r="C8" s="65">
        <v>60.691813884456302</v>
      </c>
      <c r="D8" s="65">
        <v>62.9648120601396</v>
      </c>
      <c r="E8" s="65">
        <v>61.612368861857306</v>
      </c>
      <c r="F8" s="65">
        <v>61.432173311493102</v>
      </c>
      <c r="G8" s="65">
        <v>65.535876324025296</v>
      </c>
      <c r="H8" s="65">
        <v>64.790689999999998</v>
      </c>
    </row>
    <row r="9" spans="2:8" x14ac:dyDescent="0.25">
      <c r="B9" s="43" t="s">
        <v>95</v>
      </c>
      <c r="C9" s="65">
        <v>64.854998235980403</v>
      </c>
      <c r="D9" s="65">
        <v>65.934385552206706</v>
      </c>
      <c r="E9" s="65">
        <v>64.897465314732798</v>
      </c>
      <c r="F9" s="65">
        <v>67.321404776658397</v>
      </c>
      <c r="G9" s="65">
        <v>69.352067032160704</v>
      </c>
      <c r="H9" s="65">
        <v>65.024299999999997</v>
      </c>
    </row>
    <row r="10" spans="2:8" ht="25.5" x14ac:dyDescent="0.25">
      <c r="B10" s="69" t="s">
        <v>96</v>
      </c>
      <c r="C10" s="66">
        <v>68.26256932825649</v>
      </c>
      <c r="D10" s="66">
        <v>72.3119810939735</v>
      </c>
      <c r="E10" s="66">
        <v>69.498568159718801</v>
      </c>
      <c r="F10" s="66">
        <v>71.302032051207505</v>
      </c>
      <c r="G10" s="66">
        <v>74.046563760407196</v>
      </c>
      <c r="H10" s="66">
        <v>72.693991999999994</v>
      </c>
    </row>
    <row r="12" spans="2:8" ht="27.75" customHeight="1" x14ac:dyDescent="0.25">
      <c r="B12" s="172" t="s">
        <v>216</v>
      </c>
      <c r="C12" s="172"/>
      <c r="D12" s="172"/>
      <c r="E12" s="142"/>
      <c r="F12" s="142"/>
      <c r="G12" s="142"/>
      <c r="H12" s="142"/>
    </row>
    <row r="13" spans="2:8" x14ac:dyDescent="0.25">
      <c r="B13" s="86" t="s">
        <v>163</v>
      </c>
      <c r="C13" s="143"/>
      <c r="D13" s="143"/>
      <c r="E13" s="143"/>
      <c r="F13" s="143"/>
      <c r="G13" s="143"/>
      <c r="H13" s="143"/>
    </row>
    <row r="14" spans="2:8" x14ac:dyDescent="0.25">
      <c r="B14" s="149" t="s">
        <v>164</v>
      </c>
      <c r="C14" s="144"/>
      <c r="D14" s="144"/>
      <c r="E14" s="144"/>
      <c r="F14" s="144"/>
      <c r="G14" s="144"/>
      <c r="H14" s="144"/>
    </row>
  </sheetData>
  <sortState ref="A5:H9">
    <sortCondition ref="A5:A9"/>
  </sortState>
  <mergeCells count="2">
    <mergeCell ref="C4:H4"/>
    <mergeCell ref="B12:D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5"/>
  <sheetViews>
    <sheetView workbookViewId="0"/>
  </sheetViews>
  <sheetFormatPr baseColWidth="10" defaultRowHeight="12.75" x14ac:dyDescent="0.25"/>
  <cols>
    <col min="1" max="1" width="3.5703125" style="12" customWidth="1"/>
    <col min="2" max="2" width="40.42578125" style="12" customWidth="1"/>
    <col min="3" max="3" width="30.28515625" style="12" bestFit="1" customWidth="1"/>
    <col min="4" max="16384" width="11.42578125" style="12"/>
  </cols>
  <sheetData>
    <row r="2" spans="2:6" x14ac:dyDescent="0.25">
      <c r="B2" s="27" t="s">
        <v>214</v>
      </c>
      <c r="C2" s="141"/>
    </row>
    <row r="4" spans="2:6" x14ac:dyDescent="0.25">
      <c r="F4" s="151" t="s">
        <v>196</v>
      </c>
    </row>
    <row r="5" spans="2:6" ht="15" customHeight="1" x14ac:dyDescent="0.25">
      <c r="D5" s="173" t="s">
        <v>169</v>
      </c>
      <c r="E5" s="174"/>
      <c r="F5" s="175"/>
    </row>
    <row r="6" spans="2:6" ht="25.5" x14ac:dyDescent="0.25">
      <c r="B6" s="36" t="s">
        <v>167</v>
      </c>
      <c r="C6" s="161" t="s">
        <v>170</v>
      </c>
      <c r="D6" s="33" t="s">
        <v>135</v>
      </c>
      <c r="E6" s="33" t="s">
        <v>136</v>
      </c>
      <c r="F6" s="33" t="s">
        <v>7</v>
      </c>
    </row>
    <row r="7" spans="2:6" x14ac:dyDescent="0.25">
      <c r="B7" s="176" t="s">
        <v>98</v>
      </c>
      <c r="C7" s="162" t="s">
        <v>102</v>
      </c>
      <c r="D7" s="64">
        <v>33.151291000000001</v>
      </c>
      <c r="E7" s="64">
        <v>37.816543000000003</v>
      </c>
      <c r="F7" s="64">
        <f t="shared" ref="F7:F21" si="0">SUM(D7:E7)</f>
        <v>70.967834000000011</v>
      </c>
    </row>
    <row r="8" spans="2:6" x14ac:dyDescent="0.25">
      <c r="B8" s="177"/>
      <c r="C8" s="163" t="s">
        <v>103</v>
      </c>
      <c r="D8" s="65">
        <v>19.470310000000001</v>
      </c>
      <c r="E8" s="65">
        <v>40.896529999999998</v>
      </c>
      <c r="F8" s="65">
        <f t="shared" si="0"/>
        <v>60.366839999999996</v>
      </c>
    </row>
    <row r="9" spans="2:6" x14ac:dyDescent="0.25">
      <c r="B9" s="178"/>
      <c r="C9" s="164" t="s">
        <v>104</v>
      </c>
      <c r="D9" s="66">
        <v>12.037990000000001</v>
      </c>
      <c r="E9" s="66">
        <v>23.932950000000002</v>
      </c>
      <c r="F9" s="66">
        <f t="shared" si="0"/>
        <v>35.970939999999999</v>
      </c>
    </row>
    <row r="10" spans="2:6" x14ac:dyDescent="0.25">
      <c r="B10" s="176" t="s">
        <v>168</v>
      </c>
      <c r="C10" s="162" t="s">
        <v>102</v>
      </c>
      <c r="D10" s="64">
        <v>22.51294</v>
      </c>
      <c r="E10" s="64">
        <v>33.145679999999999</v>
      </c>
      <c r="F10" s="64">
        <f t="shared" si="0"/>
        <v>55.658619999999999</v>
      </c>
    </row>
    <row r="11" spans="2:6" x14ac:dyDescent="0.25">
      <c r="B11" s="177"/>
      <c r="C11" s="163" t="s">
        <v>103</v>
      </c>
      <c r="D11" s="65">
        <v>20.579080000000001</v>
      </c>
      <c r="E11" s="65">
        <v>40.009650000000001</v>
      </c>
      <c r="F11" s="65">
        <f t="shared" si="0"/>
        <v>60.588729999999998</v>
      </c>
    </row>
    <row r="12" spans="2:6" x14ac:dyDescent="0.25">
      <c r="B12" s="178"/>
      <c r="C12" s="164" t="s">
        <v>104</v>
      </c>
      <c r="D12" s="66">
        <v>23.93516</v>
      </c>
      <c r="E12" s="66">
        <v>35.931137</v>
      </c>
      <c r="F12" s="66">
        <f t="shared" si="0"/>
        <v>59.866297000000003</v>
      </c>
    </row>
    <row r="13" spans="2:6" x14ac:dyDescent="0.25">
      <c r="B13" s="176" t="s">
        <v>97</v>
      </c>
      <c r="C13" s="162" t="s">
        <v>102</v>
      </c>
      <c r="D13" s="64">
        <v>26.161833999999999</v>
      </c>
      <c r="E13" s="64">
        <v>41.769744000000003</v>
      </c>
      <c r="F13" s="64">
        <f t="shared" si="0"/>
        <v>67.931578000000002</v>
      </c>
    </row>
    <row r="14" spans="2:6" x14ac:dyDescent="0.25">
      <c r="B14" s="177"/>
      <c r="C14" s="163" t="s">
        <v>103</v>
      </c>
      <c r="D14" s="65">
        <v>21.618919999999999</v>
      </c>
      <c r="E14" s="65">
        <v>42.476819999999996</v>
      </c>
      <c r="F14" s="65">
        <f t="shared" si="0"/>
        <v>64.095739999999992</v>
      </c>
    </row>
    <row r="15" spans="2:6" x14ac:dyDescent="0.25">
      <c r="B15" s="178"/>
      <c r="C15" s="164" t="s">
        <v>104</v>
      </c>
      <c r="D15" s="66">
        <v>16.116340000000001</v>
      </c>
      <c r="E15" s="66">
        <v>44.267229999999998</v>
      </c>
      <c r="F15" s="66">
        <f t="shared" si="0"/>
        <v>60.383569999999999</v>
      </c>
    </row>
    <row r="16" spans="2:6" x14ac:dyDescent="0.25">
      <c r="B16" s="176" t="s">
        <v>96</v>
      </c>
      <c r="C16" s="162" t="s">
        <v>102</v>
      </c>
      <c r="D16" s="64">
        <v>32.294119999999999</v>
      </c>
      <c r="E16" s="64">
        <v>43.577967999999998</v>
      </c>
      <c r="F16" s="64">
        <f t="shared" si="0"/>
        <v>75.872087999999991</v>
      </c>
    </row>
    <row r="17" spans="2:17" x14ac:dyDescent="0.25">
      <c r="B17" s="177"/>
      <c r="C17" s="163" t="s">
        <v>103</v>
      </c>
      <c r="D17" s="65">
        <v>27.277759</v>
      </c>
      <c r="E17" s="65">
        <v>44.539200000000001</v>
      </c>
      <c r="F17" s="65">
        <f t="shared" si="0"/>
        <v>71.816958999999997</v>
      </c>
    </row>
    <row r="18" spans="2:17" x14ac:dyDescent="0.25">
      <c r="B18" s="178"/>
      <c r="C18" s="164" t="s">
        <v>104</v>
      </c>
      <c r="D18" s="66">
        <v>27.806128999999999</v>
      </c>
      <c r="E18" s="66">
        <v>41.561965999999998</v>
      </c>
      <c r="F18" s="66">
        <f t="shared" si="0"/>
        <v>69.368094999999997</v>
      </c>
    </row>
    <row r="19" spans="2:17" x14ac:dyDescent="0.25">
      <c r="B19" s="176" t="s">
        <v>95</v>
      </c>
      <c r="C19" s="162" t="s">
        <v>102</v>
      </c>
      <c r="D19" s="65">
        <v>26.6966</v>
      </c>
      <c r="E19" s="65">
        <v>38.135719999999999</v>
      </c>
      <c r="F19" s="65">
        <f t="shared" si="0"/>
        <v>64.832319999999996</v>
      </c>
    </row>
    <row r="20" spans="2:17" x14ac:dyDescent="0.25">
      <c r="B20" s="177"/>
      <c r="C20" s="163" t="s">
        <v>103</v>
      </c>
      <c r="D20" s="65">
        <v>22.956910000000001</v>
      </c>
      <c r="E20" s="65">
        <v>42.0929</v>
      </c>
      <c r="F20" s="65">
        <f t="shared" si="0"/>
        <v>65.049810000000008</v>
      </c>
    </row>
    <row r="21" spans="2:17" x14ac:dyDescent="0.25">
      <c r="B21" s="178"/>
      <c r="C21" s="164" t="s">
        <v>104</v>
      </c>
      <c r="D21" s="66">
        <v>23.043837</v>
      </c>
      <c r="E21" s="66">
        <v>42.359171000000003</v>
      </c>
      <c r="F21" s="66">
        <f t="shared" si="0"/>
        <v>65.403008</v>
      </c>
    </row>
    <row r="23" spans="2:17" ht="41.25" customHeight="1" x14ac:dyDescent="0.25">
      <c r="B23" s="167" t="s">
        <v>217</v>
      </c>
      <c r="C23" s="167"/>
      <c r="D23" s="167"/>
      <c r="E23" s="167"/>
      <c r="F23" s="167"/>
      <c r="G23" s="167"/>
      <c r="H23" s="167"/>
      <c r="I23" s="167"/>
      <c r="J23" s="167"/>
      <c r="K23" s="167"/>
      <c r="L23" s="167"/>
      <c r="M23" s="167"/>
      <c r="N23" s="167"/>
      <c r="O23" s="167"/>
      <c r="P23" s="167"/>
      <c r="Q23" s="167"/>
    </row>
    <row r="24" spans="2:17" x14ac:dyDescent="0.25">
      <c r="B24" s="179" t="s">
        <v>101</v>
      </c>
      <c r="C24" s="179"/>
      <c r="D24" s="179"/>
      <c r="E24" s="179"/>
      <c r="F24" s="179"/>
      <c r="G24" s="179"/>
    </row>
    <row r="25" spans="2:17" x14ac:dyDescent="0.25">
      <c r="B25" s="179" t="s">
        <v>160</v>
      </c>
      <c r="C25" s="179"/>
      <c r="D25" s="179"/>
      <c r="E25" s="179"/>
      <c r="F25" s="179"/>
    </row>
  </sheetData>
  <mergeCells count="9">
    <mergeCell ref="D5:F5"/>
    <mergeCell ref="B7:B9"/>
    <mergeCell ref="B23:Q23"/>
    <mergeCell ref="B24:G24"/>
    <mergeCell ref="B25:F25"/>
    <mergeCell ref="B16:B18"/>
    <mergeCell ref="B13:B15"/>
    <mergeCell ref="B19:B21"/>
    <mergeCell ref="B10:B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3"/>
  <sheetViews>
    <sheetView tabSelected="1" workbookViewId="0">
      <selection activeCell="D45" sqref="D45"/>
    </sheetView>
  </sheetViews>
  <sheetFormatPr baseColWidth="10" defaultRowHeight="12.75" x14ac:dyDescent="0.25"/>
  <cols>
    <col min="1" max="1" width="3.5703125" style="12" customWidth="1"/>
    <col min="2" max="2" width="23.7109375" style="81" customWidth="1"/>
    <col min="3" max="3" width="27.5703125" style="12" customWidth="1"/>
    <col min="4" max="4" width="22.42578125" style="12" customWidth="1"/>
    <col min="5" max="5" width="20.28515625" style="12" customWidth="1"/>
    <col min="6" max="16384" width="11.42578125" style="12"/>
  </cols>
  <sheetData>
    <row r="2" spans="2:5" x14ac:dyDescent="0.25">
      <c r="B2" s="21" t="s">
        <v>211</v>
      </c>
    </row>
    <row r="3" spans="2:5" s="9" customFormat="1" x14ac:dyDescent="0.25">
      <c r="B3" s="21"/>
      <c r="C3" s="118"/>
      <c r="D3" s="25"/>
      <c r="E3" s="25"/>
    </row>
    <row r="4" spans="2:5" s="9" customFormat="1" x14ac:dyDescent="0.25">
      <c r="B4" s="118"/>
      <c r="C4" s="118"/>
      <c r="D4" s="180" t="s">
        <v>56</v>
      </c>
      <c r="E4" s="180"/>
    </row>
    <row r="5" spans="2:5" ht="13.5" x14ac:dyDescent="0.25">
      <c r="B5" s="119" t="s">
        <v>63</v>
      </c>
      <c r="C5" s="120"/>
      <c r="D5" s="121" t="s">
        <v>162</v>
      </c>
      <c r="E5" s="121" t="s">
        <v>64</v>
      </c>
    </row>
    <row r="6" spans="2:5" x14ac:dyDescent="0.25">
      <c r="B6" s="122" t="s">
        <v>8</v>
      </c>
      <c r="C6" s="6" t="s">
        <v>9</v>
      </c>
      <c r="D6" s="123">
        <v>-0.56250391343494199</v>
      </c>
      <c r="E6" s="124"/>
    </row>
    <row r="7" spans="2:5" x14ac:dyDescent="0.25">
      <c r="B7" s="181" t="s">
        <v>65</v>
      </c>
      <c r="C7" s="9" t="s">
        <v>21</v>
      </c>
      <c r="D7" s="125">
        <v>-1.64508112716065</v>
      </c>
      <c r="E7" s="124"/>
    </row>
    <row r="8" spans="2:5" x14ac:dyDescent="0.25">
      <c r="B8" s="182"/>
      <c r="C8" s="9" t="s">
        <v>22</v>
      </c>
      <c r="D8" s="76">
        <v>-2.0840135609971</v>
      </c>
      <c r="E8" s="126"/>
    </row>
    <row r="9" spans="2:5" x14ac:dyDescent="0.25">
      <c r="B9" s="182"/>
      <c r="C9" s="9" t="s">
        <v>66</v>
      </c>
      <c r="D9" s="76">
        <v>-1.6491584697600501</v>
      </c>
      <c r="E9" s="126"/>
    </row>
    <row r="10" spans="2:5" x14ac:dyDescent="0.25">
      <c r="B10" s="183"/>
      <c r="C10" s="9" t="s">
        <v>112</v>
      </c>
      <c r="D10" s="127">
        <v>-4.7946716347854403</v>
      </c>
      <c r="E10" s="128" t="s">
        <v>86</v>
      </c>
    </row>
    <row r="11" spans="2:5" x14ac:dyDescent="0.25">
      <c r="B11" s="184" t="s">
        <v>67</v>
      </c>
      <c r="C11" s="5" t="s">
        <v>68</v>
      </c>
      <c r="D11" s="125">
        <v>2.93223270209478</v>
      </c>
      <c r="E11" s="124" t="s">
        <v>87</v>
      </c>
    </row>
    <row r="12" spans="2:5" x14ac:dyDescent="0.25">
      <c r="B12" s="185"/>
      <c r="C12" s="9" t="s">
        <v>69</v>
      </c>
      <c r="D12" s="76">
        <v>0.50150007365010696</v>
      </c>
      <c r="E12" s="126"/>
    </row>
    <row r="13" spans="2:5" x14ac:dyDescent="0.25">
      <c r="B13" s="185"/>
      <c r="C13" s="9" t="s">
        <v>29</v>
      </c>
      <c r="D13" s="76">
        <v>0.21302784035087499</v>
      </c>
      <c r="E13" s="126"/>
    </row>
    <row r="14" spans="2:5" x14ac:dyDescent="0.25">
      <c r="B14" s="186"/>
      <c r="C14" s="6" t="s">
        <v>17</v>
      </c>
      <c r="D14" s="76">
        <v>-1.2302605177246899</v>
      </c>
      <c r="E14" s="128"/>
    </row>
    <row r="15" spans="2:5" ht="28.5" customHeight="1" x14ac:dyDescent="0.25">
      <c r="B15" s="184" t="s">
        <v>70</v>
      </c>
      <c r="C15" s="8" t="s">
        <v>32</v>
      </c>
      <c r="D15" s="125">
        <v>-2.27676821912724</v>
      </c>
      <c r="E15" s="125"/>
    </row>
    <row r="16" spans="2:5" ht="27.75" customHeight="1" x14ac:dyDescent="0.25">
      <c r="B16" s="185"/>
      <c r="C16" s="8" t="s">
        <v>34</v>
      </c>
      <c r="D16" s="76">
        <v>-1.7180072480036801</v>
      </c>
      <c r="E16" s="76"/>
    </row>
    <row r="17" spans="2:5" ht="28.5" customHeight="1" x14ac:dyDescent="0.25">
      <c r="B17" s="186"/>
      <c r="C17" s="8" t="s">
        <v>71</v>
      </c>
      <c r="D17" s="127">
        <v>-2.3829465459077599</v>
      </c>
      <c r="E17" s="129"/>
    </row>
    <row r="18" spans="2:5" ht="15" customHeight="1" x14ac:dyDescent="0.25">
      <c r="B18" s="181" t="s">
        <v>46</v>
      </c>
      <c r="C18" s="5" t="s">
        <v>43</v>
      </c>
      <c r="D18" s="125">
        <v>0.54938762403043295</v>
      </c>
      <c r="E18" s="124"/>
    </row>
    <row r="19" spans="2:5" ht="15" customHeight="1" x14ac:dyDescent="0.25">
      <c r="B19" s="182"/>
      <c r="C19" s="9" t="s">
        <v>74</v>
      </c>
      <c r="D19" s="76">
        <v>2.2624067873412699</v>
      </c>
      <c r="E19" s="126"/>
    </row>
    <row r="20" spans="2:5" ht="15" customHeight="1" x14ac:dyDescent="0.25">
      <c r="B20" s="182"/>
      <c r="C20" s="9" t="s">
        <v>75</v>
      </c>
      <c r="D20" s="76">
        <v>-1.9550175865531501</v>
      </c>
      <c r="E20" s="126"/>
    </row>
    <row r="21" spans="2:5" ht="15" customHeight="1" x14ac:dyDescent="0.25">
      <c r="B21" s="182"/>
      <c r="C21" s="9" t="s">
        <v>47</v>
      </c>
      <c r="D21" s="76">
        <v>-1.37867285205146</v>
      </c>
      <c r="E21" s="126"/>
    </row>
    <row r="22" spans="2:5" ht="14.25" customHeight="1" x14ac:dyDescent="0.25">
      <c r="B22" s="183"/>
      <c r="C22" s="6" t="s">
        <v>48</v>
      </c>
      <c r="D22" s="127">
        <v>1.4106309102791701</v>
      </c>
      <c r="E22" s="128"/>
    </row>
    <row r="23" spans="2:5" ht="15" customHeight="1" x14ac:dyDescent="0.25">
      <c r="B23" s="184" t="s">
        <v>72</v>
      </c>
      <c r="C23" s="5" t="s">
        <v>37</v>
      </c>
      <c r="D23" s="76">
        <v>-1.72789116337889</v>
      </c>
      <c r="E23" s="124"/>
    </row>
    <row r="24" spans="2:5" ht="15" customHeight="1" x14ac:dyDescent="0.25">
      <c r="B24" s="185"/>
      <c r="C24" s="9" t="s">
        <v>157</v>
      </c>
      <c r="D24" s="76">
        <v>-1.8383908547283601</v>
      </c>
      <c r="E24" s="126"/>
    </row>
    <row r="25" spans="2:5" ht="15" customHeight="1" x14ac:dyDescent="0.25">
      <c r="B25" s="185"/>
      <c r="C25" s="9" t="s">
        <v>159</v>
      </c>
      <c r="D25" s="76">
        <v>-3.2505525231149499</v>
      </c>
      <c r="E25" s="126" t="s">
        <v>87</v>
      </c>
    </row>
    <row r="26" spans="2:5" ht="15" customHeight="1" x14ac:dyDescent="0.25">
      <c r="B26" s="186"/>
      <c r="C26" s="6" t="s">
        <v>73</v>
      </c>
      <c r="D26" s="127">
        <v>-0.63831258342943797</v>
      </c>
      <c r="E26" s="128"/>
    </row>
    <row r="27" spans="2:5" ht="35.25" customHeight="1" x14ac:dyDescent="0.25">
      <c r="B27" s="110" t="s">
        <v>171</v>
      </c>
      <c r="C27" s="130" t="s">
        <v>126</v>
      </c>
      <c r="D27" s="125">
        <v>1.85574352954449</v>
      </c>
      <c r="E27" s="124"/>
    </row>
    <row r="28" spans="2:5" ht="15" customHeight="1" x14ac:dyDescent="0.25">
      <c r="B28" s="184" t="s">
        <v>90</v>
      </c>
      <c r="C28" s="5" t="s">
        <v>89</v>
      </c>
      <c r="D28" s="125">
        <v>-4.1951438184963603</v>
      </c>
      <c r="E28" s="124" t="s">
        <v>88</v>
      </c>
    </row>
    <row r="29" spans="2:5" ht="15" customHeight="1" x14ac:dyDescent="0.25">
      <c r="B29" s="185"/>
      <c r="C29" s="9" t="s">
        <v>80</v>
      </c>
      <c r="D29" s="76">
        <v>-1.0364613801356199</v>
      </c>
      <c r="E29" s="126"/>
    </row>
    <row r="30" spans="2:5" ht="15" customHeight="1" x14ac:dyDescent="0.25">
      <c r="B30" s="185"/>
      <c r="C30" s="9" t="s">
        <v>81</v>
      </c>
      <c r="D30" s="76">
        <v>-1.7636485787809899</v>
      </c>
      <c r="E30" s="126"/>
    </row>
    <row r="31" spans="2:5" ht="15" customHeight="1" x14ac:dyDescent="0.25">
      <c r="B31" s="186"/>
      <c r="C31" s="6" t="s">
        <v>6</v>
      </c>
      <c r="D31" s="127">
        <v>-0.88330176529314297</v>
      </c>
      <c r="E31" s="128"/>
    </row>
    <row r="32" spans="2:5" ht="15" customHeight="1" x14ac:dyDescent="0.25">
      <c r="B32" s="184" t="s">
        <v>76</v>
      </c>
      <c r="C32" s="9" t="s">
        <v>77</v>
      </c>
      <c r="D32" s="76">
        <v>-3.9458182589990898</v>
      </c>
      <c r="E32" s="126" t="s">
        <v>88</v>
      </c>
    </row>
    <row r="33" spans="2:8" ht="15" customHeight="1" x14ac:dyDescent="0.25">
      <c r="B33" s="185"/>
      <c r="C33" s="9" t="s">
        <v>78</v>
      </c>
      <c r="D33" s="76">
        <v>1.43604399930814</v>
      </c>
      <c r="E33" s="126"/>
    </row>
    <row r="34" spans="2:8" ht="15" customHeight="1" x14ac:dyDescent="0.25">
      <c r="B34" s="185"/>
      <c r="C34" s="9" t="s">
        <v>79</v>
      </c>
      <c r="D34" s="76">
        <v>-0.52250271820530403</v>
      </c>
      <c r="E34" s="126"/>
    </row>
    <row r="35" spans="2:8" ht="18" customHeight="1" x14ac:dyDescent="0.25">
      <c r="B35" s="186"/>
      <c r="C35" s="9" t="s">
        <v>53</v>
      </c>
      <c r="D35" s="127">
        <v>0.15766942610718501</v>
      </c>
      <c r="E35" s="128"/>
    </row>
    <row r="36" spans="2:8" ht="21" customHeight="1" x14ac:dyDescent="0.25">
      <c r="B36" s="184" t="s">
        <v>172</v>
      </c>
      <c r="C36" s="131" t="s">
        <v>92</v>
      </c>
      <c r="D36" s="125">
        <v>5.7369558833468997</v>
      </c>
      <c r="E36" s="132" t="s">
        <v>86</v>
      </c>
    </row>
    <row r="37" spans="2:8" ht="15" customHeight="1" x14ac:dyDescent="0.25">
      <c r="B37" s="185"/>
      <c r="C37" s="8" t="s">
        <v>93</v>
      </c>
      <c r="D37" s="76">
        <v>4.4776116024973502</v>
      </c>
      <c r="E37" s="133" t="s">
        <v>86</v>
      </c>
    </row>
    <row r="38" spans="2:8" ht="15" customHeight="1" x14ac:dyDescent="0.25">
      <c r="B38" s="186"/>
      <c r="C38" s="8" t="s">
        <v>91</v>
      </c>
      <c r="D38" s="127">
        <v>-0.44544360919953302</v>
      </c>
      <c r="E38" s="134"/>
    </row>
    <row r="39" spans="2:8" ht="15" customHeight="1" x14ac:dyDescent="0.25">
      <c r="B39" s="184" t="s">
        <v>173</v>
      </c>
      <c r="C39" s="131" t="s">
        <v>174</v>
      </c>
      <c r="D39" s="125">
        <v>8.1063936814701503</v>
      </c>
      <c r="E39" s="132" t="s">
        <v>86</v>
      </c>
      <c r="G39" s="4"/>
    </row>
    <row r="40" spans="2:8" ht="25.5" customHeight="1" x14ac:dyDescent="0.25">
      <c r="B40" s="185"/>
      <c r="C40" s="8" t="s">
        <v>175</v>
      </c>
      <c r="D40" s="76">
        <v>1.1426639395187099</v>
      </c>
      <c r="E40" s="133"/>
    </row>
    <row r="41" spans="2:8" ht="25.5" customHeight="1" x14ac:dyDescent="0.25">
      <c r="B41" s="186"/>
      <c r="C41" s="8" t="s">
        <v>176</v>
      </c>
      <c r="D41" s="127">
        <v>1.99979760120594</v>
      </c>
      <c r="E41" s="134"/>
    </row>
    <row r="42" spans="2:8" ht="19.5" customHeight="1" x14ac:dyDescent="0.25">
      <c r="B42" s="184" t="s">
        <v>177</v>
      </c>
      <c r="C42" s="131" t="s">
        <v>174</v>
      </c>
      <c r="D42" s="125">
        <v>2.25703286450362</v>
      </c>
      <c r="E42" s="132"/>
    </row>
    <row r="43" spans="2:8" x14ac:dyDescent="0.25">
      <c r="B43" s="185"/>
      <c r="C43" s="8" t="s">
        <v>175</v>
      </c>
      <c r="D43" s="76">
        <v>-1.3510859469739001</v>
      </c>
      <c r="E43" s="133"/>
    </row>
    <row r="44" spans="2:8" ht="15.75" customHeight="1" x14ac:dyDescent="0.25">
      <c r="B44" s="186"/>
      <c r="C44" s="8" t="s">
        <v>176</v>
      </c>
      <c r="D44" s="76">
        <v>2.0564926814465601</v>
      </c>
      <c r="E44" s="134"/>
    </row>
    <row r="45" spans="2:8" ht="20.25" customHeight="1" x14ac:dyDescent="0.25">
      <c r="B45" s="184" t="s">
        <v>94</v>
      </c>
      <c r="C45" s="135" t="s">
        <v>152</v>
      </c>
      <c r="D45" s="136">
        <v>4.0284365366180603</v>
      </c>
      <c r="E45" s="137" t="s">
        <v>86</v>
      </c>
    </row>
    <row r="46" spans="2:8" ht="20.25" customHeight="1" x14ac:dyDescent="0.25">
      <c r="B46" s="186"/>
      <c r="C46" s="138" t="s">
        <v>153</v>
      </c>
      <c r="D46" s="139">
        <v>-4.1579762054045197</v>
      </c>
      <c r="E46" s="140" t="s">
        <v>86</v>
      </c>
    </row>
    <row r="48" spans="2:8" x14ac:dyDescent="0.25">
      <c r="B48" s="187" t="s">
        <v>197</v>
      </c>
      <c r="C48" s="188"/>
      <c r="D48" s="188"/>
      <c r="E48" s="188"/>
      <c r="F48" s="188"/>
      <c r="G48" s="188"/>
      <c r="H48" s="188"/>
    </row>
    <row r="49" spans="2:8" x14ac:dyDescent="0.25">
      <c r="B49" s="188"/>
      <c r="C49" s="188"/>
      <c r="D49" s="188"/>
      <c r="E49" s="188"/>
      <c r="F49" s="188"/>
      <c r="G49" s="188"/>
      <c r="H49" s="188"/>
    </row>
    <row r="50" spans="2:8" x14ac:dyDescent="0.25">
      <c r="B50" s="188"/>
      <c r="C50" s="188"/>
      <c r="D50" s="188"/>
      <c r="E50" s="188"/>
      <c r="F50" s="188"/>
      <c r="G50" s="188"/>
      <c r="H50" s="188"/>
    </row>
    <row r="51" spans="2:8" x14ac:dyDescent="0.25">
      <c r="B51" s="188"/>
      <c r="C51" s="188"/>
      <c r="D51" s="188"/>
      <c r="E51" s="188"/>
      <c r="F51" s="188"/>
      <c r="G51" s="188"/>
      <c r="H51" s="188"/>
    </row>
    <row r="52" spans="2:8" x14ac:dyDescent="0.25">
      <c r="B52" s="188"/>
      <c r="C52" s="188"/>
      <c r="D52" s="188"/>
      <c r="E52" s="188"/>
      <c r="F52" s="188"/>
      <c r="G52" s="188"/>
      <c r="H52" s="188"/>
    </row>
    <row r="53" spans="2:8" ht="54" customHeight="1" x14ac:dyDescent="0.25">
      <c r="B53" s="188"/>
      <c r="C53" s="188"/>
      <c r="D53" s="188"/>
      <c r="E53" s="188"/>
      <c r="F53" s="188"/>
      <c r="G53" s="188"/>
      <c r="H53" s="188"/>
    </row>
  </sheetData>
  <mergeCells count="13">
    <mergeCell ref="D4:E4"/>
    <mergeCell ref="B7:B10"/>
    <mergeCell ref="B11:B14"/>
    <mergeCell ref="B15:B17"/>
    <mergeCell ref="B48:H53"/>
    <mergeCell ref="B42:B44"/>
    <mergeCell ref="B45:B46"/>
    <mergeCell ref="B18:B22"/>
    <mergeCell ref="B32:B35"/>
    <mergeCell ref="B23:B26"/>
    <mergeCell ref="B28:B31"/>
    <mergeCell ref="B36:B38"/>
    <mergeCell ref="B39:B4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6"/>
  <sheetViews>
    <sheetView zoomScaleNormal="100" workbookViewId="0"/>
  </sheetViews>
  <sheetFormatPr baseColWidth="10" defaultRowHeight="12.75" x14ac:dyDescent="0.25"/>
  <cols>
    <col min="1" max="1" width="3.5703125" style="12" customWidth="1"/>
    <col min="2" max="3" width="19.140625" style="12" customWidth="1"/>
    <col min="4" max="4" width="23" style="12" customWidth="1"/>
    <col min="5" max="5" width="26.85546875" style="12" customWidth="1"/>
    <col min="6" max="6" width="39.7109375" style="12" customWidth="1"/>
    <col min="7" max="16384" width="11.42578125" style="12"/>
  </cols>
  <sheetData>
    <row r="2" spans="2:6" x14ac:dyDescent="0.25">
      <c r="B2" s="21" t="s">
        <v>165</v>
      </c>
    </row>
    <row r="4" spans="2:6" x14ac:dyDescent="0.25">
      <c r="B4" s="173" t="s">
        <v>198</v>
      </c>
      <c r="C4" s="189"/>
      <c r="D4" s="189"/>
      <c r="E4" s="189"/>
      <c r="F4" s="190"/>
    </row>
    <row r="5" spans="2:6" x14ac:dyDescent="0.25">
      <c r="B5" s="105"/>
      <c r="C5" s="106" t="s">
        <v>146</v>
      </c>
      <c r="D5" s="106" t="s">
        <v>147</v>
      </c>
      <c r="E5" s="106" t="s">
        <v>148</v>
      </c>
      <c r="F5" s="107" t="s">
        <v>149</v>
      </c>
    </row>
    <row r="6" spans="2:6" ht="76.5" x14ac:dyDescent="0.25">
      <c r="B6" s="108"/>
      <c r="C6" s="109"/>
      <c r="D6" s="33" t="s">
        <v>150</v>
      </c>
      <c r="E6" s="33" t="s">
        <v>151</v>
      </c>
      <c r="F6" s="150" t="s">
        <v>229</v>
      </c>
    </row>
    <row r="7" spans="2:6" x14ac:dyDescent="0.25">
      <c r="B7" s="110" t="s">
        <v>195</v>
      </c>
      <c r="C7" s="111">
        <v>19.64</v>
      </c>
      <c r="D7" s="112">
        <v>16.93</v>
      </c>
      <c r="E7" s="112">
        <v>18.239999999999998</v>
      </c>
      <c r="F7" s="113">
        <v>19.12</v>
      </c>
    </row>
    <row r="8" spans="2:6" x14ac:dyDescent="0.25">
      <c r="B8" s="110" t="s">
        <v>199</v>
      </c>
      <c r="C8" s="111">
        <v>43.98</v>
      </c>
      <c r="D8" s="112">
        <v>38.64</v>
      </c>
      <c r="E8" s="112">
        <v>42.69</v>
      </c>
      <c r="F8" s="113">
        <v>42.26</v>
      </c>
    </row>
    <row r="9" spans="2:6" x14ac:dyDescent="0.25">
      <c r="B9" s="110" t="s">
        <v>200</v>
      </c>
      <c r="C9" s="111">
        <v>18.32</v>
      </c>
      <c r="D9" s="112">
        <v>23.19</v>
      </c>
      <c r="E9" s="112">
        <v>19.75</v>
      </c>
      <c r="F9" s="113">
        <v>21.11</v>
      </c>
    </row>
    <row r="10" spans="2:6" ht="25.5" x14ac:dyDescent="0.25">
      <c r="B10" s="110" t="s">
        <v>201</v>
      </c>
      <c r="C10" s="111">
        <v>9.0500000000000007</v>
      </c>
      <c r="D10" s="112">
        <v>13.32</v>
      </c>
      <c r="E10" s="112">
        <v>11.49</v>
      </c>
      <c r="F10" s="113">
        <v>9.51</v>
      </c>
    </row>
    <row r="11" spans="2:6" ht="26.25" customHeight="1" x14ac:dyDescent="0.25">
      <c r="B11" s="110" t="s">
        <v>202</v>
      </c>
      <c r="C11" s="111">
        <v>9.01</v>
      </c>
      <c r="D11" s="112">
        <v>7.92</v>
      </c>
      <c r="E11" s="112">
        <v>7.79</v>
      </c>
      <c r="F11" s="113">
        <v>8.07</v>
      </c>
    </row>
    <row r="12" spans="2:6" x14ac:dyDescent="0.25">
      <c r="B12" s="114" t="s">
        <v>5</v>
      </c>
      <c r="C12" s="115">
        <f>SUM(C7:C11)</f>
        <v>100</v>
      </c>
      <c r="D12" s="116">
        <f>SUM(D7:D11)</f>
        <v>100.00000000000001</v>
      </c>
      <c r="E12" s="116">
        <f>SUM(E7:E11)</f>
        <v>99.96</v>
      </c>
      <c r="F12" s="117">
        <f>SUM(F7:F11)</f>
        <v>100.07</v>
      </c>
    </row>
    <row r="14" spans="2:6" ht="39.75" customHeight="1" x14ac:dyDescent="0.25">
      <c r="B14" s="172" t="s">
        <v>218</v>
      </c>
      <c r="C14" s="170"/>
      <c r="D14" s="170"/>
      <c r="E14" s="170"/>
    </row>
    <row r="15" spans="2:6" x14ac:dyDescent="0.25">
      <c r="B15" s="170" t="s">
        <v>101</v>
      </c>
      <c r="C15" s="170"/>
      <c r="D15" s="170"/>
      <c r="E15" s="170"/>
    </row>
    <row r="16" spans="2:6" x14ac:dyDescent="0.25">
      <c r="B16" s="179" t="s">
        <v>203</v>
      </c>
      <c r="C16" s="179"/>
    </row>
  </sheetData>
  <mergeCells count="4">
    <mergeCell ref="B4:F4"/>
    <mergeCell ref="B14:E14"/>
    <mergeCell ref="B15:E15"/>
    <mergeCell ref="B16:C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78"/>
  <sheetViews>
    <sheetView workbookViewId="0"/>
  </sheetViews>
  <sheetFormatPr baseColWidth="10" defaultRowHeight="12.75" x14ac:dyDescent="0.25"/>
  <cols>
    <col min="1" max="1" width="3.5703125" style="12" customWidth="1"/>
    <col min="2" max="2" width="23.140625" style="165" customWidth="1"/>
    <col min="3" max="3" width="39.42578125" style="12" customWidth="1"/>
    <col min="4" max="4" width="12.42578125" style="19" customWidth="1"/>
    <col min="5" max="5" width="13.28515625" style="71" customWidth="1"/>
    <col min="6" max="6" width="12.42578125" style="71" customWidth="1"/>
    <col min="7" max="7" width="10.7109375" style="71" customWidth="1"/>
    <col min="8" max="8" width="11.28515625" style="71" customWidth="1"/>
    <col min="9" max="16384" width="11.42578125" style="12"/>
  </cols>
  <sheetData>
    <row r="2" spans="2:8" x14ac:dyDescent="0.25">
      <c r="B2" s="2" t="s">
        <v>230</v>
      </c>
      <c r="C2" s="1"/>
    </row>
    <row r="3" spans="2:8" ht="13.5" thickBot="1" x14ac:dyDescent="0.3">
      <c r="B3" s="2"/>
      <c r="C3" s="1"/>
    </row>
    <row r="4" spans="2:8" ht="24" customHeight="1" thickBot="1" x14ac:dyDescent="0.3">
      <c r="B4" s="3"/>
      <c r="C4" s="4"/>
      <c r="D4" s="194" t="s">
        <v>178</v>
      </c>
      <c r="E4" s="195"/>
      <c r="F4" s="195"/>
      <c r="G4" s="195"/>
      <c r="H4" s="196"/>
    </row>
    <row r="5" spans="2:8" s="86" customFormat="1" ht="38.25" x14ac:dyDescent="0.25">
      <c r="B5" s="197" t="s">
        <v>60</v>
      </c>
      <c r="C5" s="198"/>
      <c r="D5" s="83" t="s">
        <v>221</v>
      </c>
      <c r="E5" s="84" t="s">
        <v>222</v>
      </c>
      <c r="F5" s="84" t="s">
        <v>223</v>
      </c>
      <c r="G5" s="84" t="s">
        <v>224</v>
      </c>
      <c r="H5" s="85" t="s">
        <v>55</v>
      </c>
    </row>
    <row r="6" spans="2:8" x14ac:dyDescent="0.25">
      <c r="B6" s="199" t="s">
        <v>18</v>
      </c>
      <c r="C6" s="5" t="s">
        <v>19</v>
      </c>
      <c r="D6" s="87">
        <v>46.7</v>
      </c>
      <c r="E6" s="88">
        <v>47.7</v>
      </c>
      <c r="F6" s="88">
        <v>47.6</v>
      </c>
      <c r="G6" s="88">
        <v>48.3</v>
      </c>
      <c r="H6" s="89">
        <v>47.599999529999998</v>
      </c>
    </row>
    <row r="7" spans="2:8" x14ac:dyDescent="0.25">
      <c r="B7" s="200"/>
      <c r="C7" s="6" t="s">
        <v>9</v>
      </c>
      <c r="D7" s="90">
        <v>53.3</v>
      </c>
      <c r="E7" s="91">
        <v>52.3</v>
      </c>
      <c r="F7" s="91">
        <v>52.4</v>
      </c>
      <c r="G7" s="91">
        <v>51.7</v>
      </c>
      <c r="H7" s="92">
        <v>52.400000470000002</v>
      </c>
    </row>
    <row r="8" spans="2:8" x14ac:dyDescent="0.25">
      <c r="B8" s="192" t="s">
        <v>20</v>
      </c>
      <c r="C8" s="8" t="s">
        <v>21</v>
      </c>
      <c r="D8" s="93">
        <v>11.1</v>
      </c>
      <c r="E8" s="94">
        <v>11.6</v>
      </c>
      <c r="F8" s="94">
        <v>9.8000000000000007</v>
      </c>
      <c r="G8" s="94">
        <v>7.2</v>
      </c>
      <c r="H8" s="95">
        <v>10.003287240000001</v>
      </c>
    </row>
    <row r="9" spans="2:8" x14ac:dyDescent="0.25">
      <c r="B9" s="192"/>
      <c r="C9" s="8" t="s">
        <v>22</v>
      </c>
      <c r="D9" s="93">
        <v>15</v>
      </c>
      <c r="E9" s="94">
        <v>14.4</v>
      </c>
      <c r="F9" s="94">
        <v>16.3</v>
      </c>
      <c r="G9" s="94">
        <v>12.3</v>
      </c>
      <c r="H9" s="95">
        <v>15.205767789999999</v>
      </c>
    </row>
    <row r="10" spans="2:8" x14ac:dyDescent="0.25">
      <c r="B10" s="192"/>
      <c r="C10" s="9" t="s">
        <v>23</v>
      </c>
      <c r="D10" s="93">
        <v>27.2</v>
      </c>
      <c r="E10" s="94">
        <v>24.2</v>
      </c>
      <c r="F10" s="94">
        <v>25</v>
      </c>
      <c r="G10" s="94">
        <v>25.1</v>
      </c>
      <c r="H10" s="95">
        <v>25.10946178</v>
      </c>
    </row>
    <row r="11" spans="2:8" x14ac:dyDescent="0.25">
      <c r="B11" s="192"/>
      <c r="C11" s="8" t="s">
        <v>24</v>
      </c>
      <c r="D11" s="93">
        <v>26.2</v>
      </c>
      <c r="E11" s="94">
        <v>25.3</v>
      </c>
      <c r="F11" s="94">
        <v>23.7</v>
      </c>
      <c r="G11" s="94">
        <v>28.7</v>
      </c>
      <c r="H11" s="95">
        <v>25.00404782</v>
      </c>
    </row>
    <row r="12" spans="2:8" x14ac:dyDescent="0.25">
      <c r="B12" s="193"/>
      <c r="C12" s="10" t="s">
        <v>112</v>
      </c>
      <c r="D12" s="90">
        <v>20.5</v>
      </c>
      <c r="E12" s="91">
        <v>24.5</v>
      </c>
      <c r="F12" s="91">
        <v>25.3</v>
      </c>
      <c r="G12" s="91">
        <v>26.7</v>
      </c>
      <c r="H12" s="92">
        <v>24.67743536</v>
      </c>
    </row>
    <row r="13" spans="2:8" x14ac:dyDescent="0.25">
      <c r="B13" s="191" t="s">
        <v>25</v>
      </c>
      <c r="C13" s="7" t="s">
        <v>26</v>
      </c>
      <c r="D13" s="87">
        <v>43.8</v>
      </c>
      <c r="E13" s="88">
        <v>38.200000000000003</v>
      </c>
      <c r="F13" s="88">
        <v>35.9</v>
      </c>
      <c r="G13" s="88">
        <v>40.4</v>
      </c>
      <c r="H13" s="89">
        <v>37.956141010000003</v>
      </c>
    </row>
    <row r="14" spans="2:8" x14ac:dyDescent="0.25">
      <c r="B14" s="192"/>
      <c r="C14" s="8" t="s">
        <v>27</v>
      </c>
      <c r="D14" s="93">
        <v>24.8</v>
      </c>
      <c r="E14" s="94">
        <v>28.7</v>
      </c>
      <c r="F14" s="94">
        <v>29.1</v>
      </c>
      <c r="G14" s="94">
        <v>29.4</v>
      </c>
      <c r="H14" s="95">
        <v>28.477405489999999</v>
      </c>
    </row>
    <row r="15" spans="2:8" x14ac:dyDescent="0.25">
      <c r="B15" s="192"/>
      <c r="C15" s="8" t="s">
        <v>28</v>
      </c>
      <c r="D15" s="93">
        <v>18.2</v>
      </c>
      <c r="E15" s="94">
        <v>19.5</v>
      </c>
      <c r="F15" s="94">
        <v>21</v>
      </c>
      <c r="G15" s="94">
        <v>20.3</v>
      </c>
      <c r="H15" s="95">
        <v>20.228755400000001</v>
      </c>
    </row>
    <row r="16" spans="2:8" x14ac:dyDescent="0.25">
      <c r="B16" s="192"/>
      <c r="C16" s="8" t="s">
        <v>29</v>
      </c>
      <c r="D16" s="93">
        <v>6</v>
      </c>
      <c r="E16" s="94">
        <v>5.3</v>
      </c>
      <c r="F16" s="94">
        <v>5.9</v>
      </c>
      <c r="G16" s="94">
        <v>5</v>
      </c>
      <c r="H16" s="95">
        <v>5.6961297200000001</v>
      </c>
    </row>
    <row r="17" spans="2:8" x14ac:dyDescent="0.25">
      <c r="B17" s="193"/>
      <c r="C17" s="10" t="s">
        <v>30</v>
      </c>
      <c r="D17" s="90">
        <v>7.3</v>
      </c>
      <c r="E17" s="91">
        <v>8.3000000000000007</v>
      </c>
      <c r="F17" s="91">
        <v>8.1</v>
      </c>
      <c r="G17" s="91">
        <v>4.9000000000000004</v>
      </c>
      <c r="H17" s="92">
        <v>7.641568382</v>
      </c>
    </row>
    <row r="18" spans="2:8" ht="27" customHeight="1" x14ac:dyDescent="0.25">
      <c r="B18" s="191" t="s">
        <v>31</v>
      </c>
      <c r="C18" s="7" t="s">
        <v>32</v>
      </c>
      <c r="D18" s="87">
        <v>15.5</v>
      </c>
      <c r="E18" s="88">
        <v>16.8</v>
      </c>
      <c r="F18" s="88">
        <v>16.100000000000001</v>
      </c>
      <c r="G18" s="88">
        <v>14.8</v>
      </c>
      <c r="H18" s="89">
        <v>16</v>
      </c>
    </row>
    <row r="19" spans="2:8" x14ac:dyDescent="0.25">
      <c r="B19" s="192"/>
      <c r="C19" s="9" t="s">
        <v>33</v>
      </c>
      <c r="D19" s="93">
        <v>26.4</v>
      </c>
      <c r="E19" s="94">
        <v>22.3</v>
      </c>
      <c r="F19" s="94">
        <v>23.7</v>
      </c>
      <c r="G19" s="94">
        <v>31.2</v>
      </c>
      <c r="H19" s="95">
        <v>24.7</v>
      </c>
    </row>
    <row r="20" spans="2:8" x14ac:dyDescent="0.25">
      <c r="B20" s="192"/>
      <c r="C20" s="8" t="s">
        <v>34</v>
      </c>
      <c r="D20" s="93">
        <v>21.8</v>
      </c>
      <c r="E20" s="94">
        <v>21.9</v>
      </c>
      <c r="F20" s="94">
        <v>22.1</v>
      </c>
      <c r="G20" s="94">
        <v>20.6</v>
      </c>
      <c r="H20" s="95">
        <v>21.8</v>
      </c>
    </row>
    <row r="21" spans="2:8" x14ac:dyDescent="0.25">
      <c r="B21" s="193"/>
      <c r="C21" s="10" t="s">
        <v>35</v>
      </c>
      <c r="D21" s="90">
        <v>36.299999999999997</v>
      </c>
      <c r="E21" s="91">
        <v>39</v>
      </c>
      <c r="F21" s="91">
        <v>38.1</v>
      </c>
      <c r="G21" s="91">
        <v>33.4</v>
      </c>
      <c r="H21" s="92">
        <v>37.5</v>
      </c>
    </row>
    <row r="22" spans="2:8" ht="13.5" x14ac:dyDescent="0.25">
      <c r="B22" s="199" t="s">
        <v>36</v>
      </c>
      <c r="C22" s="5" t="s">
        <v>37</v>
      </c>
      <c r="D22" s="87">
        <v>23.1</v>
      </c>
      <c r="E22" s="88">
        <v>17.5</v>
      </c>
      <c r="F22" s="88">
        <v>20.3</v>
      </c>
      <c r="G22" s="88">
        <v>19.8</v>
      </c>
      <c r="H22" s="89">
        <v>19.988662649999998</v>
      </c>
    </row>
    <row r="23" spans="2:8" ht="13.5" x14ac:dyDescent="0.25">
      <c r="B23" s="209"/>
      <c r="C23" s="8" t="s">
        <v>38</v>
      </c>
      <c r="D23" s="93">
        <v>20.6</v>
      </c>
      <c r="E23" s="94">
        <v>18.399999999999999</v>
      </c>
      <c r="F23" s="94">
        <v>19.8</v>
      </c>
      <c r="G23" s="94">
        <v>23.2</v>
      </c>
      <c r="H23" s="95">
        <v>20.034945369999999</v>
      </c>
    </row>
    <row r="24" spans="2:8" ht="13.5" x14ac:dyDescent="0.25">
      <c r="B24" s="209"/>
      <c r="C24" s="8" t="s">
        <v>39</v>
      </c>
      <c r="D24" s="93">
        <v>21.4</v>
      </c>
      <c r="E24" s="94">
        <v>19</v>
      </c>
      <c r="F24" s="94">
        <v>20.2</v>
      </c>
      <c r="G24" s="94">
        <v>19.2</v>
      </c>
      <c r="H24" s="95">
        <v>19.98243347</v>
      </c>
    </row>
    <row r="25" spans="2:8" ht="13.5" x14ac:dyDescent="0.25">
      <c r="B25" s="209"/>
      <c r="C25" s="8" t="s">
        <v>40</v>
      </c>
      <c r="D25" s="93">
        <v>16</v>
      </c>
      <c r="E25" s="94">
        <v>24.4</v>
      </c>
      <c r="F25" s="94">
        <v>19.8</v>
      </c>
      <c r="G25" s="94">
        <v>17.399999999999999</v>
      </c>
      <c r="H25" s="95">
        <v>19.996125469999999</v>
      </c>
    </row>
    <row r="26" spans="2:8" ht="13.5" x14ac:dyDescent="0.25">
      <c r="B26" s="200"/>
      <c r="C26" s="6" t="s">
        <v>41</v>
      </c>
      <c r="D26" s="90">
        <v>18.899999999999999</v>
      </c>
      <c r="E26" s="91">
        <v>20.7</v>
      </c>
      <c r="F26" s="91">
        <v>19.899999999999999</v>
      </c>
      <c r="G26" s="91">
        <v>20.399999999999999</v>
      </c>
      <c r="H26" s="92">
        <v>19.997833029999999</v>
      </c>
    </row>
    <row r="27" spans="2:8" x14ac:dyDescent="0.25">
      <c r="B27" s="209" t="s">
        <v>42</v>
      </c>
      <c r="C27" s="9" t="s">
        <v>43</v>
      </c>
      <c r="D27" s="87">
        <v>8.1</v>
      </c>
      <c r="E27" s="88">
        <v>6.4</v>
      </c>
      <c r="F27" s="88">
        <v>7.7</v>
      </c>
      <c r="G27" s="88">
        <v>11.9</v>
      </c>
      <c r="H27" s="89">
        <v>8.0350592770000002</v>
      </c>
    </row>
    <row r="28" spans="2:8" x14ac:dyDescent="0.25">
      <c r="B28" s="209"/>
      <c r="C28" s="9" t="s">
        <v>44</v>
      </c>
      <c r="D28" s="93">
        <v>15.3</v>
      </c>
      <c r="E28" s="94">
        <v>14.7</v>
      </c>
      <c r="F28" s="94">
        <v>13.7</v>
      </c>
      <c r="G28" s="94">
        <v>13.5</v>
      </c>
      <c r="H28" s="95">
        <v>14.11388221</v>
      </c>
    </row>
    <row r="29" spans="2:8" x14ac:dyDescent="0.25">
      <c r="B29" s="209"/>
      <c r="C29" s="9" t="s">
        <v>45</v>
      </c>
      <c r="D29" s="93">
        <v>16.3</v>
      </c>
      <c r="E29" s="94">
        <v>19.600000000000001</v>
      </c>
      <c r="F29" s="94">
        <v>21.4</v>
      </c>
      <c r="G29" s="94">
        <v>15.8</v>
      </c>
      <c r="H29" s="95">
        <v>19.654164819999998</v>
      </c>
    </row>
    <row r="30" spans="2:8" x14ac:dyDescent="0.25">
      <c r="B30" s="209"/>
      <c r="C30" s="9" t="s">
        <v>46</v>
      </c>
      <c r="D30" s="93">
        <v>29.9</v>
      </c>
      <c r="E30" s="94">
        <v>29.7</v>
      </c>
      <c r="F30" s="94">
        <v>27.9</v>
      </c>
      <c r="G30" s="94">
        <v>29.4</v>
      </c>
      <c r="H30" s="95">
        <v>28.726875840000002</v>
      </c>
    </row>
    <row r="31" spans="2:8" x14ac:dyDescent="0.25">
      <c r="B31" s="209"/>
      <c r="C31" s="9" t="s">
        <v>47</v>
      </c>
      <c r="D31" s="93">
        <v>17.100000000000001</v>
      </c>
      <c r="E31" s="94">
        <v>17.899999999999999</v>
      </c>
      <c r="F31" s="94">
        <v>17.100000000000001</v>
      </c>
      <c r="G31" s="94">
        <v>21.3</v>
      </c>
      <c r="H31" s="95">
        <v>17.780822830000002</v>
      </c>
    </row>
    <row r="32" spans="2:8" x14ac:dyDescent="0.25">
      <c r="B32" s="200"/>
      <c r="C32" s="6" t="s">
        <v>48</v>
      </c>
      <c r="D32" s="90">
        <v>13.3</v>
      </c>
      <c r="E32" s="91">
        <v>11.7</v>
      </c>
      <c r="F32" s="91">
        <v>12.1</v>
      </c>
      <c r="G32" s="91">
        <v>8.1</v>
      </c>
      <c r="H32" s="92">
        <v>11.68919502</v>
      </c>
    </row>
    <row r="33" spans="2:8" x14ac:dyDescent="0.25">
      <c r="B33" s="191" t="s">
        <v>49</v>
      </c>
      <c r="C33" s="5" t="s">
        <v>50</v>
      </c>
      <c r="D33" s="87">
        <v>16.3</v>
      </c>
      <c r="E33" s="88">
        <v>18.100000000000001</v>
      </c>
      <c r="F33" s="88">
        <v>22.2</v>
      </c>
      <c r="G33" s="88">
        <v>28.7</v>
      </c>
      <c r="H33" s="89">
        <v>21.4</v>
      </c>
    </row>
    <row r="34" spans="2:8" x14ac:dyDescent="0.25">
      <c r="B34" s="192"/>
      <c r="C34" s="8" t="s">
        <v>51</v>
      </c>
      <c r="D34" s="93">
        <v>21</v>
      </c>
      <c r="E34" s="94">
        <v>16.7</v>
      </c>
      <c r="F34" s="94">
        <v>18</v>
      </c>
      <c r="G34" s="94">
        <v>17.7</v>
      </c>
      <c r="H34" s="95">
        <v>18.100000000000001</v>
      </c>
    </row>
    <row r="35" spans="2:8" ht="28.5" customHeight="1" x14ac:dyDescent="0.25">
      <c r="B35" s="192"/>
      <c r="C35" s="8" t="s">
        <v>204</v>
      </c>
      <c r="D35" s="93">
        <v>15.4</v>
      </c>
      <c r="E35" s="94">
        <v>10.199999999999999</v>
      </c>
      <c r="F35" s="94">
        <v>14.6</v>
      </c>
      <c r="G35" s="94">
        <v>14.7</v>
      </c>
      <c r="H35" s="95">
        <v>13.8</v>
      </c>
    </row>
    <row r="36" spans="2:8" ht="12" customHeight="1" x14ac:dyDescent="0.25">
      <c r="B36" s="192"/>
      <c r="C36" s="8" t="s">
        <v>52</v>
      </c>
      <c r="D36" s="93">
        <v>30.5</v>
      </c>
      <c r="E36" s="94">
        <v>29.7</v>
      </c>
      <c r="F36" s="94">
        <v>31.9</v>
      </c>
      <c r="G36" s="94">
        <v>24.4</v>
      </c>
      <c r="H36" s="95">
        <v>30.3</v>
      </c>
    </row>
    <row r="37" spans="2:8" x14ac:dyDescent="0.25">
      <c r="B37" s="192"/>
      <c r="C37" s="9" t="s">
        <v>53</v>
      </c>
      <c r="D37" s="93">
        <v>16.7</v>
      </c>
      <c r="E37" s="94">
        <v>25.3</v>
      </c>
      <c r="F37" s="94">
        <v>13.2</v>
      </c>
      <c r="G37" s="94">
        <v>14.6</v>
      </c>
      <c r="H37" s="95">
        <v>16.399999999999999</v>
      </c>
    </row>
    <row r="38" spans="2:8" ht="15" customHeight="1" x14ac:dyDescent="0.25">
      <c r="B38" s="201" t="s">
        <v>179</v>
      </c>
      <c r="C38" s="16" t="s">
        <v>12</v>
      </c>
      <c r="D38" s="87">
        <v>26.8</v>
      </c>
      <c r="E38" s="88">
        <v>27.4</v>
      </c>
      <c r="F38" s="88">
        <v>27.4</v>
      </c>
      <c r="G38" s="88">
        <v>32.6</v>
      </c>
      <c r="H38" s="89">
        <v>27.979656590000001</v>
      </c>
    </row>
    <row r="39" spans="2:8" x14ac:dyDescent="0.25">
      <c r="B39" s="202"/>
      <c r="C39" s="11" t="s">
        <v>13</v>
      </c>
      <c r="D39" s="93">
        <v>15.9</v>
      </c>
      <c r="E39" s="94">
        <v>19.8</v>
      </c>
      <c r="F39" s="94">
        <v>20.9</v>
      </c>
      <c r="G39" s="94">
        <v>23.4</v>
      </c>
      <c r="H39" s="95">
        <v>20.357657419999999</v>
      </c>
    </row>
    <row r="40" spans="2:8" x14ac:dyDescent="0.25">
      <c r="B40" s="202"/>
      <c r="C40" s="11" t="s">
        <v>180</v>
      </c>
      <c r="D40" s="93">
        <v>24.7</v>
      </c>
      <c r="E40" s="94">
        <v>24</v>
      </c>
      <c r="F40" s="94">
        <v>21</v>
      </c>
      <c r="G40" s="94">
        <v>15.5</v>
      </c>
      <c r="H40" s="95">
        <v>21.445594029999999</v>
      </c>
    </row>
    <row r="41" spans="2:8" x14ac:dyDescent="0.25">
      <c r="B41" s="202"/>
      <c r="C41" s="11" t="s">
        <v>10</v>
      </c>
      <c r="D41" s="93">
        <v>25.3</v>
      </c>
      <c r="E41" s="94">
        <v>20.9</v>
      </c>
      <c r="F41" s="94">
        <v>23.9</v>
      </c>
      <c r="G41" s="94">
        <v>22.8</v>
      </c>
      <c r="H41" s="95">
        <v>23.283784529999998</v>
      </c>
    </row>
    <row r="42" spans="2:8" x14ac:dyDescent="0.25">
      <c r="B42" s="210"/>
      <c r="C42" s="17" t="s">
        <v>11</v>
      </c>
      <c r="D42" s="90">
        <v>7.2</v>
      </c>
      <c r="E42" s="91">
        <v>7.9</v>
      </c>
      <c r="F42" s="91">
        <v>6.7</v>
      </c>
      <c r="G42" s="91">
        <v>5.8</v>
      </c>
      <c r="H42" s="92">
        <v>6.9333074290000001</v>
      </c>
    </row>
    <row r="43" spans="2:8" ht="18" customHeight="1" x14ac:dyDescent="0.25">
      <c r="B43" s="201" t="s">
        <v>205</v>
      </c>
      <c r="C43" s="16" t="s">
        <v>82</v>
      </c>
      <c r="D43" s="87">
        <v>44.8</v>
      </c>
      <c r="E43" s="88">
        <v>33.200000000000003</v>
      </c>
      <c r="F43" s="88">
        <v>34.6</v>
      </c>
      <c r="G43" s="88">
        <v>30.5</v>
      </c>
      <c r="H43" s="89">
        <v>35.1</v>
      </c>
    </row>
    <row r="44" spans="2:8" x14ac:dyDescent="0.25">
      <c r="B44" s="202"/>
      <c r="C44" s="11" t="s">
        <v>85</v>
      </c>
      <c r="D44" s="93">
        <v>45.5</v>
      </c>
      <c r="E44" s="94">
        <v>51.6</v>
      </c>
      <c r="F44" s="94">
        <v>49.2</v>
      </c>
      <c r="G44" s="94">
        <v>44.6</v>
      </c>
      <c r="H44" s="95">
        <v>48.7</v>
      </c>
    </row>
    <row r="45" spans="2:8" x14ac:dyDescent="0.25">
      <c r="B45" s="202"/>
      <c r="C45" s="11" t="s">
        <v>83</v>
      </c>
      <c r="D45" s="93">
        <v>8.1</v>
      </c>
      <c r="E45" s="94">
        <v>12.8</v>
      </c>
      <c r="F45" s="94">
        <v>13.4</v>
      </c>
      <c r="G45" s="94">
        <v>21.8</v>
      </c>
      <c r="H45" s="95">
        <v>13.6</v>
      </c>
    </row>
    <row r="46" spans="2:8" x14ac:dyDescent="0.25">
      <c r="B46" s="210"/>
      <c r="C46" s="17" t="s">
        <v>84</v>
      </c>
      <c r="D46" s="90">
        <v>1.6</v>
      </c>
      <c r="E46" s="91">
        <v>2.2999999999999998</v>
      </c>
      <c r="F46" s="91">
        <v>2.8</v>
      </c>
      <c r="G46" s="91">
        <v>3.1</v>
      </c>
      <c r="H46" s="92">
        <v>2.6</v>
      </c>
    </row>
    <row r="47" spans="2:8" ht="16.5" customHeight="1" x14ac:dyDescent="0.25">
      <c r="B47" s="201" t="s">
        <v>206</v>
      </c>
      <c r="C47" s="16" t="s">
        <v>181</v>
      </c>
      <c r="D47" s="87">
        <v>37.4</v>
      </c>
      <c r="E47" s="88">
        <v>19.5</v>
      </c>
      <c r="F47" s="88">
        <v>23.7</v>
      </c>
      <c r="G47" s="88">
        <v>17.5</v>
      </c>
      <c r="H47" s="89">
        <v>23.8</v>
      </c>
    </row>
    <row r="48" spans="2:8" x14ac:dyDescent="0.25">
      <c r="B48" s="202"/>
      <c r="C48" s="11" t="s">
        <v>175</v>
      </c>
      <c r="D48" s="93">
        <v>40.299999999999997</v>
      </c>
      <c r="E48" s="94">
        <v>53.8</v>
      </c>
      <c r="F48" s="94">
        <v>47.4</v>
      </c>
      <c r="G48" s="94">
        <v>39.4</v>
      </c>
      <c r="H48" s="95">
        <v>46.9</v>
      </c>
    </row>
    <row r="49" spans="2:8" x14ac:dyDescent="0.25">
      <c r="B49" s="202"/>
      <c r="C49" s="15" t="s">
        <v>182</v>
      </c>
      <c r="D49" s="93">
        <v>15.9</v>
      </c>
      <c r="E49" s="94">
        <v>21.1</v>
      </c>
      <c r="F49" s="94">
        <v>22.3</v>
      </c>
      <c r="G49" s="94">
        <v>30</v>
      </c>
      <c r="H49" s="95">
        <v>22.2</v>
      </c>
    </row>
    <row r="50" spans="2:8" ht="11.25" customHeight="1" x14ac:dyDescent="0.25">
      <c r="B50" s="210"/>
      <c r="C50" s="17" t="s">
        <v>183</v>
      </c>
      <c r="D50" s="90">
        <v>6.4</v>
      </c>
      <c r="E50" s="91">
        <v>5.7</v>
      </c>
      <c r="F50" s="91">
        <v>6.6</v>
      </c>
      <c r="G50" s="91">
        <v>13.1</v>
      </c>
      <c r="H50" s="92">
        <v>7.2</v>
      </c>
    </row>
    <row r="51" spans="2:8" x14ac:dyDescent="0.25">
      <c r="B51" s="201" t="s">
        <v>58</v>
      </c>
      <c r="C51" s="16" t="s">
        <v>181</v>
      </c>
      <c r="D51" s="87">
        <v>23.7</v>
      </c>
      <c r="E51" s="88">
        <v>12.7</v>
      </c>
      <c r="F51" s="88">
        <v>13.7</v>
      </c>
      <c r="G51" s="88">
        <v>13.3</v>
      </c>
      <c r="H51" s="89">
        <v>14.7</v>
      </c>
    </row>
    <row r="52" spans="2:8" x14ac:dyDescent="0.25">
      <c r="B52" s="202"/>
      <c r="C52" s="11" t="s">
        <v>175</v>
      </c>
      <c r="D52" s="93">
        <v>37.4</v>
      </c>
      <c r="E52" s="94">
        <v>47.6</v>
      </c>
      <c r="F52" s="94">
        <v>42.2</v>
      </c>
      <c r="G52" s="94">
        <v>32.200000000000003</v>
      </c>
      <c r="H52" s="95">
        <v>41.5</v>
      </c>
    </row>
    <row r="53" spans="2:8" x14ac:dyDescent="0.25">
      <c r="B53" s="202"/>
      <c r="C53" s="15" t="s">
        <v>182</v>
      </c>
      <c r="D53" s="93">
        <v>26.3</v>
      </c>
      <c r="E53" s="94">
        <v>29.9</v>
      </c>
      <c r="F53" s="94">
        <v>30.9</v>
      </c>
      <c r="G53" s="94">
        <v>36.9</v>
      </c>
      <c r="H53" s="95">
        <v>30.9</v>
      </c>
    </row>
    <row r="54" spans="2:8" x14ac:dyDescent="0.25">
      <c r="B54" s="202"/>
      <c r="C54" s="11" t="s">
        <v>183</v>
      </c>
      <c r="D54" s="93">
        <v>12.5</v>
      </c>
      <c r="E54" s="94">
        <v>9.8000000000000007</v>
      </c>
      <c r="F54" s="94">
        <v>13.2</v>
      </c>
      <c r="G54" s="94">
        <v>17.600000000000001</v>
      </c>
      <c r="H54" s="92">
        <v>12.9</v>
      </c>
    </row>
    <row r="55" spans="2:8" x14ac:dyDescent="0.25">
      <c r="B55" s="203" t="s">
        <v>61</v>
      </c>
      <c r="C55" s="22" t="s">
        <v>152</v>
      </c>
      <c r="D55" s="96">
        <v>36.1</v>
      </c>
      <c r="E55" s="97">
        <v>27.7</v>
      </c>
      <c r="F55" s="97">
        <v>26.2</v>
      </c>
      <c r="G55" s="97">
        <v>25.6</v>
      </c>
      <c r="H55" s="95">
        <v>27.7</v>
      </c>
    </row>
    <row r="56" spans="2:8" x14ac:dyDescent="0.25">
      <c r="B56" s="204"/>
      <c r="C56" s="15" t="s">
        <v>62</v>
      </c>
      <c r="D56" s="98">
        <v>58.4</v>
      </c>
      <c r="E56" s="99">
        <v>67.2</v>
      </c>
      <c r="F56" s="99">
        <v>61.1</v>
      </c>
      <c r="G56" s="99">
        <v>64.2</v>
      </c>
      <c r="H56" s="95">
        <v>62.4</v>
      </c>
    </row>
    <row r="57" spans="2:8" x14ac:dyDescent="0.25">
      <c r="B57" s="205"/>
      <c r="C57" s="23" t="s">
        <v>153</v>
      </c>
      <c r="D57" s="100">
        <v>5.6</v>
      </c>
      <c r="E57" s="101">
        <v>5.0999999999999996</v>
      </c>
      <c r="F57" s="101">
        <v>12.7</v>
      </c>
      <c r="G57" s="101">
        <v>10.199999999999999</v>
      </c>
      <c r="H57" s="92">
        <v>9.8000000000000007</v>
      </c>
    </row>
    <row r="58" spans="2:8" ht="13.5" thickBot="1" x14ac:dyDescent="0.3">
      <c r="B58" s="206" t="s">
        <v>59</v>
      </c>
      <c r="C58" s="207"/>
      <c r="D58" s="102">
        <f>SUM(D51:D54)</f>
        <v>99.899999999999991</v>
      </c>
      <c r="E58" s="103">
        <f>SUM(E51:E54)</f>
        <v>99.999999999999986</v>
      </c>
      <c r="F58" s="103">
        <f>SUM(F51:F54)</f>
        <v>100.00000000000001</v>
      </c>
      <c r="G58" s="103">
        <f>SUM(G51:G54)</f>
        <v>100</v>
      </c>
      <c r="H58" s="166">
        <f>SUM(H51:H54)</f>
        <v>100</v>
      </c>
    </row>
    <row r="59" spans="2:8" x14ac:dyDescent="0.25">
      <c r="B59" s="18"/>
      <c r="C59" s="18"/>
      <c r="D59" s="104"/>
      <c r="E59" s="104"/>
      <c r="F59" s="104"/>
      <c r="G59" s="104"/>
      <c r="H59" s="104"/>
    </row>
    <row r="60" spans="2:8" ht="28.5" customHeight="1" x14ac:dyDescent="0.25">
      <c r="B60" s="208" t="s">
        <v>232</v>
      </c>
      <c r="C60" s="208"/>
      <c r="D60" s="208"/>
      <c r="E60" s="208"/>
      <c r="F60" s="208"/>
      <c r="G60" s="208"/>
      <c r="H60" s="208"/>
    </row>
    <row r="61" spans="2:8" x14ac:dyDescent="0.25">
      <c r="B61" s="12" t="s">
        <v>54</v>
      </c>
      <c r="C61" s="13"/>
    </row>
    <row r="62" spans="2:8" x14ac:dyDescent="0.25">
      <c r="B62" s="14" t="s">
        <v>57</v>
      </c>
      <c r="C62" s="13"/>
    </row>
    <row r="63" spans="2:8" x14ac:dyDescent="0.25">
      <c r="C63" s="13"/>
    </row>
    <row r="64" spans="2:8" x14ac:dyDescent="0.25">
      <c r="C64" s="13"/>
    </row>
    <row r="65" spans="2:9" x14ac:dyDescent="0.25">
      <c r="C65" s="13"/>
    </row>
    <row r="66" spans="2:9" x14ac:dyDescent="0.25">
      <c r="C66" s="13"/>
    </row>
    <row r="67" spans="2:9" x14ac:dyDescent="0.25">
      <c r="C67" s="13"/>
    </row>
    <row r="68" spans="2:9" x14ac:dyDescent="0.25">
      <c r="C68" s="13"/>
    </row>
    <row r="69" spans="2:9" x14ac:dyDescent="0.25">
      <c r="C69" s="13"/>
    </row>
    <row r="70" spans="2:9" x14ac:dyDescent="0.25">
      <c r="C70" s="13"/>
    </row>
    <row r="71" spans="2:9" x14ac:dyDescent="0.25">
      <c r="C71" s="13"/>
    </row>
    <row r="72" spans="2:9" x14ac:dyDescent="0.25">
      <c r="C72" s="13"/>
      <c r="I72" s="71"/>
    </row>
    <row r="73" spans="2:9" x14ac:dyDescent="0.25">
      <c r="C73" s="13"/>
    </row>
    <row r="74" spans="2:9" x14ac:dyDescent="0.25">
      <c r="C74" s="13"/>
    </row>
    <row r="75" spans="2:9" x14ac:dyDescent="0.25">
      <c r="B75" s="12"/>
      <c r="C75" s="165"/>
      <c r="D75" s="20"/>
    </row>
    <row r="76" spans="2:9" x14ac:dyDescent="0.25">
      <c r="C76" s="165"/>
    </row>
    <row r="78" spans="2:9" x14ac:dyDescent="0.25">
      <c r="B78" s="12"/>
    </row>
  </sheetData>
  <mergeCells count="16">
    <mergeCell ref="B51:B54"/>
    <mergeCell ref="B55:B57"/>
    <mergeCell ref="B58:C58"/>
    <mergeCell ref="B60:H60"/>
    <mergeCell ref="B22:B26"/>
    <mergeCell ref="B27:B32"/>
    <mergeCell ref="B33:B37"/>
    <mergeCell ref="B38:B42"/>
    <mergeCell ref="B43:B46"/>
    <mergeCell ref="B47:B50"/>
    <mergeCell ref="B18:B21"/>
    <mergeCell ref="D4:H4"/>
    <mergeCell ref="B5:C5"/>
    <mergeCell ref="B6:B7"/>
    <mergeCell ref="B8:B12"/>
    <mergeCell ref="B13:B1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X68"/>
  <sheetViews>
    <sheetView zoomScaleNormal="100" workbookViewId="0"/>
  </sheetViews>
  <sheetFormatPr baseColWidth="10" defaultRowHeight="12.75" x14ac:dyDescent="0.25"/>
  <cols>
    <col min="1" max="1" width="3.5703125" style="12" customWidth="1"/>
    <col min="2" max="2" width="17.28515625" style="12" bestFit="1" customWidth="1"/>
    <col min="3" max="5" width="11.140625" style="12" customWidth="1"/>
    <col min="6" max="6" width="6.7109375" style="12" customWidth="1"/>
    <col min="7" max="7" width="17.28515625" style="12" bestFit="1" customWidth="1"/>
    <col min="8" max="13" width="11.5703125" style="12" customWidth="1"/>
    <col min="14" max="14" width="6.7109375" style="12" customWidth="1"/>
    <col min="15" max="15" width="18.140625" style="12" bestFit="1" customWidth="1"/>
    <col min="16" max="16" width="11.7109375" style="12" customWidth="1"/>
    <col min="17" max="17" width="11.85546875" style="12" customWidth="1"/>
    <col min="18" max="18" width="11.28515625" style="12" customWidth="1"/>
    <col min="19" max="19" width="12.5703125" style="12" customWidth="1"/>
    <col min="20" max="20" width="8.42578125" style="12" customWidth="1"/>
    <col min="21" max="22" width="8.7109375" style="12" customWidth="1"/>
    <col min="23" max="23" width="18.140625" style="12" bestFit="1" customWidth="1"/>
    <col min="24" max="24" width="17.7109375" style="12" customWidth="1"/>
    <col min="25" max="25" width="11.85546875" style="12" customWidth="1"/>
    <col min="26" max="26" width="11.28515625" style="12" customWidth="1"/>
    <col min="27" max="27" width="12.5703125" style="12" customWidth="1"/>
    <col min="28" max="29" width="8.7109375" style="12" customWidth="1"/>
    <col min="30" max="30" width="18.140625" style="12" bestFit="1" customWidth="1"/>
    <col min="31" max="31" width="17.7109375" style="12" customWidth="1"/>
    <col min="32" max="32" width="16.5703125" style="12" customWidth="1"/>
    <col min="33" max="34" width="11.85546875" style="12" customWidth="1"/>
    <col min="35" max="35" width="11.28515625" style="12" customWidth="1"/>
    <col min="36" max="36" width="12.5703125" style="12" customWidth="1"/>
    <col min="37" max="37" width="8.7109375" style="12" customWidth="1"/>
    <col min="38" max="38" width="6.7109375" style="12" customWidth="1"/>
    <col min="39" max="39" width="17.28515625" style="12" bestFit="1" customWidth="1"/>
    <col min="40" max="44" width="12.5703125" style="12" customWidth="1"/>
    <col min="45" max="45" width="9.85546875" style="12" customWidth="1"/>
    <col min="46" max="46" width="6.7109375" style="12" customWidth="1"/>
    <col min="47" max="47" width="20.5703125" style="12" customWidth="1"/>
    <col min="48" max="50" width="14.28515625" style="12" customWidth="1"/>
    <col min="51" max="51" width="10.140625" style="12" customWidth="1"/>
    <col min="52" max="52" width="13.28515625" style="12" customWidth="1"/>
    <col min="53" max="53" width="11.5703125" style="12" customWidth="1"/>
    <col min="54" max="54" width="6.7109375" style="12" customWidth="1"/>
    <col min="55" max="55" width="26.85546875" style="12" bestFit="1" customWidth="1"/>
    <col min="56" max="60" width="11.5703125" style="12" customWidth="1"/>
    <col min="61" max="61" width="6.7109375" style="12" customWidth="1"/>
    <col min="62" max="62" width="29.140625" style="12" bestFit="1" customWidth="1"/>
    <col min="63" max="63" width="12.42578125" style="12" customWidth="1"/>
    <col min="64" max="65" width="24.42578125" style="12" customWidth="1"/>
    <col min="66" max="66" width="11.5703125" style="12" customWidth="1"/>
    <col min="67" max="67" width="6.7109375" style="12" customWidth="1"/>
    <col min="68" max="68" width="25.140625" style="12" bestFit="1" customWidth="1"/>
    <col min="69" max="69" width="22.28515625" style="12" customWidth="1"/>
    <col min="70" max="70" width="18.28515625" style="12" customWidth="1"/>
    <col min="71" max="72" width="11.5703125" style="12" customWidth="1"/>
    <col min="73" max="73" width="34.5703125" style="12" bestFit="1" customWidth="1"/>
    <col min="74" max="16384" width="11.42578125" style="12"/>
  </cols>
  <sheetData>
    <row r="2" spans="2:76" s="81" customFormat="1" ht="15.75" customHeight="1" x14ac:dyDescent="0.25">
      <c r="B2" s="214" t="s">
        <v>231</v>
      </c>
      <c r="C2" s="214"/>
      <c r="D2" s="214"/>
      <c r="E2" s="214"/>
      <c r="F2" s="214"/>
      <c r="G2" s="214"/>
      <c r="H2" s="214"/>
      <c r="I2" s="214"/>
      <c r="J2" s="214"/>
      <c r="K2" s="214"/>
      <c r="L2" s="214"/>
      <c r="M2" s="214"/>
      <c r="N2" s="214"/>
      <c r="O2" s="214"/>
      <c r="P2" s="214"/>
      <c r="Q2" s="214"/>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6"/>
      <c r="BC2" s="26"/>
      <c r="BD2" s="26"/>
      <c r="BE2" s="26"/>
      <c r="BF2" s="26"/>
      <c r="BG2" s="26"/>
      <c r="BH2" s="26"/>
      <c r="BI2" s="26"/>
      <c r="BJ2" s="26"/>
      <c r="BK2" s="26"/>
      <c r="BL2" s="26"/>
      <c r="BM2" s="26"/>
      <c r="BN2" s="26"/>
      <c r="BO2" s="26"/>
      <c r="BP2" s="26"/>
      <c r="BQ2" s="26"/>
      <c r="BR2" s="26"/>
      <c r="BS2" s="26"/>
      <c r="BT2" s="26"/>
    </row>
    <row r="3" spans="2:76" s="81" customFormat="1" ht="15.75" customHeight="1" x14ac:dyDescent="0.25">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row>
    <row r="4" spans="2:76" ht="13.5" x14ac:dyDescent="0.25">
      <c r="B4" s="27" t="s">
        <v>18</v>
      </c>
      <c r="G4" s="27" t="s">
        <v>105</v>
      </c>
      <c r="O4" s="27" t="s">
        <v>155</v>
      </c>
      <c r="W4" s="27" t="s">
        <v>142</v>
      </c>
      <c r="AD4" s="27" t="s">
        <v>143</v>
      </c>
      <c r="AM4" s="27" t="s">
        <v>106</v>
      </c>
      <c r="AU4" s="27" t="s">
        <v>107</v>
      </c>
      <c r="BC4" s="27" t="s">
        <v>184</v>
      </c>
      <c r="BJ4" s="27" t="s">
        <v>108</v>
      </c>
      <c r="BP4" s="27" t="s">
        <v>185</v>
      </c>
      <c r="BU4" s="27" t="s">
        <v>109</v>
      </c>
    </row>
    <row r="5" spans="2:76" ht="34.5" customHeight="1" x14ac:dyDescent="0.25">
      <c r="B5" s="28"/>
      <c r="C5" s="171" t="s">
        <v>207</v>
      </c>
      <c r="D5" s="171"/>
      <c r="E5" s="171"/>
      <c r="G5" s="28"/>
      <c r="H5" s="171" t="s">
        <v>98</v>
      </c>
      <c r="I5" s="171"/>
      <c r="J5" s="171"/>
      <c r="K5" s="171"/>
      <c r="L5" s="171"/>
      <c r="M5" s="171"/>
      <c r="N5" s="29"/>
      <c r="O5" s="30"/>
      <c r="P5" s="211" t="s">
        <v>98</v>
      </c>
      <c r="Q5" s="212"/>
      <c r="R5" s="212"/>
      <c r="S5" s="212"/>
      <c r="T5" s="212"/>
      <c r="U5" s="213"/>
      <c r="V5" s="29"/>
      <c r="W5" s="30"/>
      <c r="X5" s="211" t="s">
        <v>98</v>
      </c>
      <c r="Y5" s="212"/>
      <c r="Z5" s="212"/>
      <c r="AA5" s="212"/>
      <c r="AB5" s="213"/>
      <c r="AC5" s="29"/>
      <c r="AD5" s="30"/>
      <c r="AE5" s="211" t="s">
        <v>98</v>
      </c>
      <c r="AF5" s="212"/>
      <c r="AG5" s="212"/>
      <c r="AH5" s="212"/>
      <c r="AI5" s="212"/>
      <c r="AJ5" s="212"/>
      <c r="AK5" s="213"/>
      <c r="AL5" s="29"/>
      <c r="AM5" s="30"/>
      <c r="AN5" s="211" t="s">
        <v>98</v>
      </c>
      <c r="AO5" s="212"/>
      <c r="AP5" s="212"/>
      <c r="AQ5" s="212"/>
      <c r="AR5" s="212"/>
      <c r="AS5" s="213"/>
      <c r="AU5" s="30"/>
      <c r="AV5" s="211" t="s">
        <v>98</v>
      </c>
      <c r="AW5" s="212"/>
      <c r="AX5" s="212"/>
      <c r="AY5" s="212"/>
      <c r="AZ5" s="212"/>
      <c r="BA5" s="213"/>
      <c r="BB5" s="29"/>
      <c r="BC5" s="30"/>
      <c r="BD5" s="211" t="s">
        <v>98</v>
      </c>
      <c r="BE5" s="212"/>
      <c r="BF5" s="212"/>
      <c r="BG5" s="212"/>
      <c r="BH5" s="213"/>
      <c r="BI5" s="29"/>
      <c r="BJ5" s="30"/>
      <c r="BK5" s="211" t="s">
        <v>98</v>
      </c>
      <c r="BL5" s="212"/>
      <c r="BM5" s="212"/>
      <c r="BN5" s="213"/>
      <c r="BO5" s="29"/>
      <c r="BP5" s="30"/>
      <c r="BQ5" s="171" t="s">
        <v>98</v>
      </c>
      <c r="BR5" s="171"/>
      <c r="BS5" s="171"/>
      <c r="BT5" s="29"/>
      <c r="BU5" s="28"/>
      <c r="BV5" s="171" t="s">
        <v>98</v>
      </c>
      <c r="BW5" s="171"/>
      <c r="BX5" s="171"/>
    </row>
    <row r="6" spans="2:76" ht="41.25" customHeight="1" x14ac:dyDescent="0.25">
      <c r="B6" s="31" t="s">
        <v>18</v>
      </c>
      <c r="C6" s="32" t="s">
        <v>110</v>
      </c>
      <c r="D6" s="33" t="s">
        <v>111</v>
      </c>
      <c r="E6" s="34" t="s">
        <v>5</v>
      </c>
      <c r="G6" s="31" t="s">
        <v>186</v>
      </c>
      <c r="H6" s="32" t="s">
        <v>21</v>
      </c>
      <c r="I6" s="32" t="s">
        <v>22</v>
      </c>
      <c r="J6" s="32" t="s">
        <v>65</v>
      </c>
      <c r="K6" s="32" t="s">
        <v>24</v>
      </c>
      <c r="L6" s="33" t="s">
        <v>112</v>
      </c>
      <c r="M6" s="34" t="s">
        <v>5</v>
      </c>
      <c r="N6" s="35"/>
      <c r="O6" s="31" t="s">
        <v>113</v>
      </c>
      <c r="P6" s="32" t="s">
        <v>114</v>
      </c>
      <c r="Q6" s="32" t="s">
        <v>27</v>
      </c>
      <c r="R6" s="32" t="s">
        <v>28</v>
      </c>
      <c r="S6" s="32" t="s">
        <v>115</v>
      </c>
      <c r="T6" s="33" t="s">
        <v>6</v>
      </c>
      <c r="U6" s="34" t="s">
        <v>5</v>
      </c>
      <c r="V6" s="35"/>
      <c r="W6" s="36" t="s">
        <v>31</v>
      </c>
      <c r="X6" s="33" t="s">
        <v>187</v>
      </c>
      <c r="Y6" s="33" t="s">
        <v>139</v>
      </c>
      <c r="Z6" s="33" t="s">
        <v>140</v>
      </c>
      <c r="AA6" s="33" t="s">
        <v>141</v>
      </c>
      <c r="AB6" s="34" t="s">
        <v>5</v>
      </c>
      <c r="AC6" s="35"/>
      <c r="AD6" s="36" t="s">
        <v>143</v>
      </c>
      <c r="AE6" s="33" t="s">
        <v>208</v>
      </c>
      <c r="AF6" s="33" t="s">
        <v>209</v>
      </c>
      <c r="AG6" s="33" t="s">
        <v>75</v>
      </c>
      <c r="AH6" s="33" t="s">
        <v>144</v>
      </c>
      <c r="AI6" s="33" t="s">
        <v>145</v>
      </c>
      <c r="AJ6" s="33" t="s">
        <v>156</v>
      </c>
      <c r="AK6" s="34" t="s">
        <v>5</v>
      </c>
      <c r="AL6" s="35"/>
      <c r="AM6" s="31" t="s">
        <v>106</v>
      </c>
      <c r="AN6" s="32" t="s">
        <v>37</v>
      </c>
      <c r="AO6" s="32" t="s">
        <v>157</v>
      </c>
      <c r="AP6" s="32" t="s">
        <v>158</v>
      </c>
      <c r="AQ6" s="32" t="s">
        <v>159</v>
      </c>
      <c r="AR6" s="33" t="s">
        <v>41</v>
      </c>
      <c r="AS6" s="34" t="s">
        <v>5</v>
      </c>
      <c r="AU6" s="31" t="s">
        <v>116</v>
      </c>
      <c r="AV6" s="32" t="s">
        <v>77</v>
      </c>
      <c r="AW6" s="32" t="s">
        <v>78</v>
      </c>
      <c r="AX6" s="32" t="s">
        <v>117</v>
      </c>
      <c r="AY6" s="32" t="s">
        <v>118</v>
      </c>
      <c r="AZ6" s="33" t="s">
        <v>53</v>
      </c>
      <c r="BA6" s="34" t="s">
        <v>5</v>
      </c>
      <c r="BB6" s="35"/>
      <c r="BC6" s="31" t="s">
        <v>179</v>
      </c>
      <c r="BD6" s="32" t="s">
        <v>119</v>
      </c>
      <c r="BE6" s="32" t="s">
        <v>120</v>
      </c>
      <c r="BF6" s="32" t="s">
        <v>121</v>
      </c>
      <c r="BG6" s="32" t="s">
        <v>11</v>
      </c>
      <c r="BH6" s="33" t="s">
        <v>5</v>
      </c>
      <c r="BI6" s="35"/>
      <c r="BJ6" s="31" t="s">
        <v>122</v>
      </c>
      <c r="BK6" s="32" t="s">
        <v>123</v>
      </c>
      <c r="BL6" s="32" t="s">
        <v>124</v>
      </c>
      <c r="BM6" s="32" t="s">
        <v>125</v>
      </c>
      <c r="BN6" s="33" t="s">
        <v>5</v>
      </c>
      <c r="BO6" s="35"/>
      <c r="BP6" s="31" t="s">
        <v>188</v>
      </c>
      <c r="BQ6" s="32" t="s">
        <v>189</v>
      </c>
      <c r="BR6" s="32" t="s">
        <v>190</v>
      </c>
      <c r="BS6" s="33" t="s">
        <v>5</v>
      </c>
      <c r="BT6" s="35"/>
      <c r="BU6" s="31" t="s">
        <v>191</v>
      </c>
      <c r="BV6" s="32" t="s">
        <v>126</v>
      </c>
      <c r="BW6" s="32" t="s">
        <v>127</v>
      </c>
      <c r="BX6" s="33" t="s">
        <v>5</v>
      </c>
    </row>
    <row r="7" spans="2:76" x14ac:dyDescent="0.25">
      <c r="B7" s="37" t="s">
        <v>135</v>
      </c>
      <c r="C7" s="38">
        <v>0.22712677505006401</v>
      </c>
      <c r="D7" s="39">
        <v>0.222991615310355</v>
      </c>
      <c r="E7" s="40">
        <v>0.2251571</v>
      </c>
      <c r="G7" s="37" t="s">
        <v>135</v>
      </c>
      <c r="H7" s="38">
        <v>0.26033502897705502</v>
      </c>
      <c r="I7" s="38">
        <v>0.23125485125735301</v>
      </c>
      <c r="J7" s="38">
        <v>0.21124905215019901</v>
      </c>
      <c r="K7" s="38">
        <v>0.24269824025348599</v>
      </c>
      <c r="L7" s="38">
        <v>0.20360910813142699</v>
      </c>
      <c r="M7" s="40">
        <v>0.2251571</v>
      </c>
      <c r="N7" s="41"/>
      <c r="O7" s="37" t="s">
        <v>135</v>
      </c>
      <c r="P7" s="38">
        <v>0.24983231338852699</v>
      </c>
      <c r="Q7" s="38">
        <v>0.20157680161291999</v>
      </c>
      <c r="R7" s="38">
        <v>0.20055966636591799</v>
      </c>
      <c r="S7" s="38">
        <v>0.23637615840555701</v>
      </c>
      <c r="T7" s="38">
        <v>0.247259138067665</v>
      </c>
      <c r="U7" s="40">
        <v>0.2251571</v>
      </c>
      <c r="V7" s="42"/>
      <c r="W7" s="37" t="s">
        <v>135</v>
      </c>
      <c r="X7" s="38">
        <v>0.247085169408575</v>
      </c>
      <c r="Y7" s="38">
        <v>0.23818238045599499</v>
      </c>
      <c r="Z7" s="38">
        <v>0.226574623722057</v>
      </c>
      <c r="AA7" s="38">
        <v>0.206885574114093</v>
      </c>
      <c r="AB7" s="40">
        <v>0.2251571</v>
      </c>
      <c r="AC7" s="42"/>
      <c r="AD7" s="37" t="s">
        <v>135</v>
      </c>
      <c r="AE7" s="38">
        <v>0.18670469455830599</v>
      </c>
      <c r="AF7" s="38">
        <v>0.20668399947025401</v>
      </c>
      <c r="AG7" s="38">
        <v>0.202435330975299</v>
      </c>
      <c r="AH7" s="38">
        <v>0.22572354530663599</v>
      </c>
      <c r="AI7" s="38">
        <v>0.23309703378320001</v>
      </c>
      <c r="AJ7" s="38">
        <v>0.29851845592349102</v>
      </c>
      <c r="AK7" s="40">
        <v>0.2251571</v>
      </c>
      <c r="AL7" s="41"/>
      <c r="AM7" s="37" t="s">
        <v>135</v>
      </c>
      <c r="AN7" s="38">
        <v>0.27913134561880498</v>
      </c>
      <c r="AO7" s="38">
        <v>0.252668052975142</v>
      </c>
      <c r="AP7" s="38">
        <v>0.21578761749006101</v>
      </c>
      <c r="AQ7" s="38">
        <v>0.199202645968521</v>
      </c>
      <c r="AR7" s="38">
        <v>0.178245487998722</v>
      </c>
      <c r="AS7" s="40">
        <v>0.2251571</v>
      </c>
      <c r="AU7" s="37" t="s">
        <v>135</v>
      </c>
      <c r="AV7" s="38">
        <v>0.17681735036264001</v>
      </c>
      <c r="AW7" s="38">
        <v>0.26489927389531898</v>
      </c>
      <c r="AX7" s="38">
        <v>0.27839971252700202</v>
      </c>
      <c r="AY7" s="38">
        <v>0.205775438442901</v>
      </c>
      <c r="AZ7" s="38">
        <v>0.235830340557455</v>
      </c>
      <c r="BA7" s="40">
        <v>0.2251571</v>
      </c>
      <c r="BB7" s="41"/>
      <c r="BC7" s="37" t="s">
        <v>135</v>
      </c>
      <c r="BD7" s="38">
        <v>0.17520876534833099</v>
      </c>
      <c r="BE7" s="38">
        <v>0.28740941096596201</v>
      </c>
      <c r="BF7" s="38">
        <v>0.260075968657206</v>
      </c>
      <c r="BG7" s="38">
        <v>0.26440947341190402</v>
      </c>
      <c r="BH7" s="38">
        <v>0.2251571</v>
      </c>
      <c r="BI7" s="41"/>
      <c r="BJ7" s="37" t="s">
        <v>135</v>
      </c>
      <c r="BK7" s="38">
        <v>0.323142295466395</v>
      </c>
      <c r="BL7" s="38">
        <v>0.25638737293307601</v>
      </c>
      <c r="BM7" s="38">
        <v>0.193814793325151</v>
      </c>
      <c r="BN7" s="38">
        <v>0.2251571</v>
      </c>
      <c r="BO7" s="41"/>
      <c r="BP7" s="37" t="s">
        <v>135</v>
      </c>
      <c r="BQ7" s="38">
        <v>0.18868109999999999</v>
      </c>
      <c r="BR7" s="38">
        <v>0.274523846846774</v>
      </c>
      <c r="BS7" s="38">
        <v>0.2251571</v>
      </c>
      <c r="BT7" s="41"/>
      <c r="BU7" s="37" t="s">
        <v>135</v>
      </c>
      <c r="BV7" s="38">
        <v>0.171715086275228</v>
      </c>
      <c r="BW7" s="38">
        <v>0.235483</v>
      </c>
      <c r="BX7" s="38">
        <v>0.2251571</v>
      </c>
    </row>
    <row r="8" spans="2:76" x14ac:dyDescent="0.25">
      <c r="B8" s="43" t="s">
        <v>136</v>
      </c>
      <c r="C8" s="44">
        <v>0.39018163586881999</v>
      </c>
      <c r="D8" s="45">
        <v>0.37754531834462501</v>
      </c>
      <c r="E8" s="46">
        <v>0.38416260000000002</v>
      </c>
      <c r="G8" s="43" t="s">
        <v>136</v>
      </c>
      <c r="H8" s="44">
        <v>0.42553601498093202</v>
      </c>
      <c r="I8" s="44">
        <v>0.404289766760486</v>
      </c>
      <c r="J8" s="44">
        <v>0.38085126595361202</v>
      </c>
      <c r="K8" s="44">
        <v>0.36056299524041802</v>
      </c>
      <c r="L8" s="44">
        <v>0.38223411324263001</v>
      </c>
      <c r="M8" s="46">
        <v>0.38416260000000002</v>
      </c>
      <c r="N8" s="41"/>
      <c r="O8" s="43" t="s">
        <v>136</v>
      </c>
      <c r="P8" s="44">
        <v>0.36793350880287401</v>
      </c>
      <c r="Q8" s="44">
        <v>0.39055465028120201</v>
      </c>
      <c r="R8" s="44">
        <v>0.37219862150291799</v>
      </c>
      <c r="S8" s="44">
        <v>0.43610704058725802</v>
      </c>
      <c r="T8" s="44">
        <v>0.43367484452403299</v>
      </c>
      <c r="U8" s="46">
        <v>0.38416260000000002</v>
      </c>
      <c r="V8" s="42"/>
      <c r="W8" s="43" t="s">
        <v>136</v>
      </c>
      <c r="X8" s="44">
        <v>0.40928656827276599</v>
      </c>
      <c r="Y8" s="44">
        <v>0.37541373389139099</v>
      </c>
      <c r="Z8" s="44">
        <v>0.393149173887823</v>
      </c>
      <c r="AA8" s="44">
        <v>0.375718741126841</v>
      </c>
      <c r="AB8" s="46">
        <v>0.38416260000000002</v>
      </c>
      <c r="AC8" s="42"/>
      <c r="AD8" s="43" t="s">
        <v>136</v>
      </c>
      <c r="AE8" s="44">
        <v>0.31788170612298</v>
      </c>
      <c r="AF8" s="44">
        <v>0.38214410372221702</v>
      </c>
      <c r="AG8" s="44">
        <v>0.38410708398566801</v>
      </c>
      <c r="AH8" s="44">
        <v>0.39017754449533698</v>
      </c>
      <c r="AI8" s="44">
        <v>0.39916426326226101</v>
      </c>
      <c r="AJ8" s="44">
        <v>0.39470917482696599</v>
      </c>
      <c r="AK8" s="46">
        <v>0.38416260000000002</v>
      </c>
      <c r="AL8" s="41"/>
      <c r="AM8" s="43" t="s">
        <v>136</v>
      </c>
      <c r="AN8" s="44">
        <v>0.37890072429133698</v>
      </c>
      <c r="AO8" s="44">
        <v>0.36699656813061599</v>
      </c>
      <c r="AP8" s="44">
        <v>0.40029144807724598</v>
      </c>
      <c r="AQ8" s="44">
        <v>0.399240869035002</v>
      </c>
      <c r="AR8" s="44">
        <v>0.37550618655684498</v>
      </c>
      <c r="AS8" s="46">
        <v>0.38416260000000002</v>
      </c>
      <c r="AU8" s="43" t="s">
        <v>136</v>
      </c>
      <c r="AV8" s="44">
        <v>0.36427940778305901</v>
      </c>
      <c r="AW8" s="44">
        <v>0.36277543642120103</v>
      </c>
      <c r="AX8" s="44">
        <v>0.362162022653785</v>
      </c>
      <c r="AY8" s="44">
        <v>0.37889914076644199</v>
      </c>
      <c r="AZ8" s="44">
        <v>0.462082445219829</v>
      </c>
      <c r="BA8" s="46">
        <v>0.38416260000000002</v>
      </c>
      <c r="BB8" s="41"/>
      <c r="BC8" s="43" t="s">
        <v>136</v>
      </c>
      <c r="BD8" s="44">
        <v>0.38003007538321798</v>
      </c>
      <c r="BE8" s="44">
        <v>0.40683916245717699</v>
      </c>
      <c r="BF8" s="44">
        <v>0.362106048980672</v>
      </c>
      <c r="BG8" s="44">
        <v>0.41912530004696602</v>
      </c>
      <c r="BH8" s="44">
        <v>0.38416260000000002</v>
      </c>
      <c r="BI8" s="41"/>
      <c r="BJ8" s="43" t="s">
        <v>136</v>
      </c>
      <c r="BK8" s="44">
        <v>0.333116974847743</v>
      </c>
      <c r="BL8" s="44">
        <v>0.39200002100738002</v>
      </c>
      <c r="BM8" s="44">
        <v>0.39565767200421198</v>
      </c>
      <c r="BN8" s="44">
        <v>0.38416260000000002</v>
      </c>
      <c r="BO8" s="41"/>
      <c r="BP8" s="43" t="s">
        <v>136</v>
      </c>
      <c r="BQ8" s="44">
        <v>0.39074500000000001</v>
      </c>
      <c r="BR8" s="44">
        <v>0.38544603568478603</v>
      </c>
      <c r="BS8" s="44">
        <v>0.38416260000000002</v>
      </c>
      <c r="BT8" s="41"/>
      <c r="BU8" s="43" t="s">
        <v>136</v>
      </c>
      <c r="BV8" s="44">
        <v>0.37260647512103801</v>
      </c>
      <c r="BW8" s="44">
        <v>0.38523980000000002</v>
      </c>
      <c r="BX8" s="44">
        <v>0.38416260000000002</v>
      </c>
    </row>
    <row r="9" spans="2:76" s="27" customFormat="1" x14ac:dyDescent="0.25">
      <c r="B9" s="47" t="s">
        <v>128</v>
      </c>
      <c r="C9" s="48">
        <f>SUM(C7:C8)</f>
        <v>0.617308410918884</v>
      </c>
      <c r="D9" s="49">
        <f>SUM(D7:D8)</f>
        <v>0.60053693365497995</v>
      </c>
      <c r="E9" s="48">
        <f>SUM(E7:E8)</f>
        <v>0.60931970000000002</v>
      </c>
      <c r="G9" s="47" t="s">
        <v>128</v>
      </c>
      <c r="H9" s="49">
        <f>SUM(H7:H8)</f>
        <v>0.68587104395798704</v>
      </c>
      <c r="I9" s="48">
        <f>SUM(I7:I8)</f>
        <v>0.63554461801783901</v>
      </c>
      <c r="J9" s="48">
        <f>SUM(J7:J8)</f>
        <v>0.59210031810381103</v>
      </c>
      <c r="K9" s="48">
        <f t="shared" ref="K9:M9" si="0">SUM(K7:K8)</f>
        <v>0.60326123549390398</v>
      </c>
      <c r="L9" s="48">
        <f t="shared" si="0"/>
        <v>0.58584322137405698</v>
      </c>
      <c r="M9" s="48">
        <f t="shared" si="0"/>
        <v>0.60931970000000002</v>
      </c>
      <c r="N9" s="50"/>
      <c r="O9" s="47" t="s">
        <v>128</v>
      </c>
      <c r="P9" s="49">
        <f>SUM(P7:P8)</f>
        <v>0.61776582219140097</v>
      </c>
      <c r="Q9" s="48">
        <f>SUM(Q7:Q8)</f>
        <v>0.59213145189412197</v>
      </c>
      <c r="R9" s="48">
        <f>SUM(R7:R8)</f>
        <v>0.57275828786883598</v>
      </c>
      <c r="S9" s="48">
        <f t="shared" ref="S9" si="1">SUM(S7:S8)</f>
        <v>0.67248319899281506</v>
      </c>
      <c r="T9" s="48">
        <f t="shared" ref="T9" si="2">SUM(T7:T8)</f>
        <v>0.68093398259169802</v>
      </c>
      <c r="U9" s="48">
        <f t="shared" ref="U9" si="3">SUM(U7:U8)</f>
        <v>0.60931970000000002</v>
      </c>
      <c r="V9" s="51"/>
      <c r="W9" s="47" t="s">
        <v>128</v>
      </c>
      <c r="X9" s="49">
        <f>SUM(X7:X8)</f>
        <v>0.65637173768134094</v>
      </c>
      <c r="Y9" s="48">
        <f>SUM(Y7:Y8)</f>
        <v>0.61359611434738603</v>
      </c>
      <c r="Z9" s="48">
        <f>SUM(Z7:Z8)</f>
        <v>0.61972379760987995</v>
      </c>
      <c r="AA9" s="48">
        <f t="shared" ref="AA9" si="4">SUM(AA7:AA8)</f>
        <v>0.58260431524093403</v>
      </c>
      <c r="AB9" s="48">
        <f t="shared" ref="AB9" si="5">SUM(AB7:AB8)</f>
        <v>0.60931970000000002</v>
      </c>
      <c r="AC9" s="51"/>
      <c r="AD9" s="47" t="s">
        <v>128</v>
      </c>
      <c r="AE9" s="49">
        <f>SUM(AE7:AE8)</f>
        <v>0.50458640068128602</v>
      </c>
      <c r="AF9" s="48">
        <f>SUM(AF7:AF8)</f>
        <v>0.58882810319247103</v>
      </c>
      <c r="AG9" s="48">
        <f t="shared" ref="AG9:AH9" si="6">SUM(AG7:AG8)</f>
        <v>0.58654241496096704</v>
      </c>
      <c r="AH9" s="48">
        <f t="shared" si="6"/>
        <v>0.615901089801973</v>
      </c>
      <c r="AI9" s="48">
        <f>SUM(AI7:AI8)</f>
        <v>0.63226129704546108</v>
      </c>
      <c r="AJ9" s="48">
        <f t="shared" ref="AJ9:AK9" si="7">SUM(AJ7:AJ8)</f>
        <v>0.69322763075045701</v>
      </c>
      <c r="AK9" s="48">
        <f t="shared" si="7"/>
        <v>0.60931970000000002</v>
      </c>
      <c r="AL9" s="50"/>
      <c r="AM9" s="47" t="s">
        <v>128</v>
      </c>
      <c r="AN9" s="49">
        <f>SUM(AN7:AN8)</f>
        <v>0.65803206991014196</v>
      </c>
      <c r="AO9" s="48">
        <f>SUM(AO7:AO8)</f>
        <v>0.61966462110575793</v>
      </c>
      <c r="AP9" s="48">
        <f>SUM(AP7:AP8)</f>
        <v>0.61607906556730696</v>
      </c>
      <c r="AQ9" s="48">
        <f t="shared" ref="AQ9" si="8">SUM(AQ7:AQ8)</f>
        <v>0.598443515003523</v>
      </c>
      <c r="AR9" s="48">
        <f t="shared" ref="AR9" si="9">SUM(AR7:AR8)</f>
        <v>0.55375167455556695</v>
      </c>
      <c r="AS9" s="48">
        <f t="shared" ref="AS9" si="10">SUM(AS7:AS8)</f>
        <v>0.60931970000000002</v>
      </c>
      <c r="AU9" s="47" t="s">
        <v>128</v>
      </c>
      <c r="AV9" s="49">
        <f>SUM(AV7:AV8)</f>
        <v>0.54109675814569902</v>
      </c>
      <c r="AW9" s="48">
        <f>SUM(AW7:AW8)</f>
        <v>0.62767471031652</v>
      </c>
      <c r="AX9" s="48">
        <f>SUM(AX7:AX8)</f>
        <v>0.64056173518078707</v>
      </c>
      <c r="AY9" s="48">
        <f t="shared" ref="AY9" si="11">SUM(AY7:AY8)</f>
        <v>0.58467457920934296</v>
      </c>
      <c r="AZ9" s="48">
        <f t="shared" ref="AZ9" si="12">SUM(AZ7:AZ8)</f>
        <v>0.69791278577728399</v>
      </c>
      <c r="BA9" s="48">
        <f t="shared" ref="BA9" si="13">SUM(BA7:BA8)</f>
        <v>0.60931970000000002</v>
      </c>
      <c r="BB9" s="50"/>
      <c r="BC9" s="47" t="s">
        <v>128</v>
      </c>
      <c r="BD9" s="49">
        <f>SUM(BD7:BD8)</f>
        <v>0.55523884073154894</v>
      </c>
      <c r="BE9" s="48">
        <f>SUM(BE7:BE8)</f>
        <v>0.69424857342313895</v>
      </c>
      <c r="BF9" s="48">
        <f>SUM(BF7:BF8)</f>
        <v>0.62218201763787806</v>
      </c>
      <c r="BG9" s="48">
        <f t="shared" ref="BG9" si="14">SUM(BG7:BG8)</f>
        <v>0.68353477345887004</v>
      </c>
      <c r="BH9" s="48">
        <f t="shared" ref="BH9" si="15">SUM(BH7:BH8)</f>
        <v>0.60931970000000002</v>
      </c>
      <c r="BI9" s="50"/>
      <c r="BJ9" s="47" t="s">
        <v>128</v>
      </c>
      <c r="BK9" s="49">
        <f>SUM(BK7:BK8)</f>
        <v>0.656259270314138</v>
      </c>
      <c r="BL9" s="48">
        <f>SUM(BL7:BL8)</f>
        <v>0.64838739394045608</v>
      </c>
      <c r="BM9" s="48">
        <f>SUM(BM7:BM8)</f>
        <v>0.58947246532936304</v>
      </c>
      <c r="BN9" s="48">
        <f t="shared" ref="BN9" si="16">SUM(BN7:BN8)</f>
        <v>0.60931970000000002</v>
      </c>
      <c r="BO9" s="50"/>
      <c r="BP9" s="47" t="s">
        <v>128</v>
      </c>
      <c r="BQ9" s="49">
        <f>SUM(BQ7:BQ8)</f>
        <v>0.57942610000000005</v>
      </c>
      <c r="BR9" s="48">
        <f>SUM(BR7:BR8)</f>
        <v>0.65996988253156008</v>
      </c>
      <c r="BS9" s="48">
        <f>SUM(BS7:BS8)</f>
        <v>0.60931970000000002</v>
      </c>
      <c r="BT9" s="50"/>
      <c r="BU9" s="47" t="s">
        <v>128</v>
      </c>
      <c r="BV9" s="49">
        <f>SUM(BV7:BV8)</f>
        <v>0.54432156139626597</v>
      </c>
      <c r="BW9" s="48">
        <f>SUM(BW7:BW8)</f>
        <v>0.62072280000000002</v>
      </c>
      <c r="BX9" s="48">
        <f>SUM(BX7:BX8)</f>
        <v>0.60931970000000002</v>
      </c>
    </row>
    <row r="10" spans="2:76" s="27" customFormat="1" x14ac:dyDescent="0.25">
      <c r="B10" s="52" t="s">
        <v>129</v>
      </c>
      <c r="C10" s="53">
        <v>0.110265266442562</v>
      </c>
      <c r="D10" s="54">
        <v>0.123654371584805</v>
      </c>
      <c r="E10" s="55">
        <v>0.11664289999999999</v>
      </c>
      <c r="G10" s="52" t="s">
        <v>129</v>
      </c>
      <c r="H10" s="53">
        <v>0.11801410487181301</v>
      </c>
      <c r="I10" s="53">
        <v>0.116015218787828</v>
      </c>
      <c r="J10" s="53">
        <v>0.123236225634289</v>
      </c>
      <c r="K10" s="53">
        <v>0.103116222708941</v>
      </c>
      <c r="L10" s="53">
        <v>0.12342473178958201</v>
      </c>
      <c r="M10" s="55">
        <v>0.11664289999999999</v>
      </c>
      <c r="N10" s="50"/>
      <c r="O10" s="52" t="s">
        <v>129</v>
      </c>
      <c r="P10" s="53">
        <v>0.114894797705799</v>
      </c>
      <c r="Q10" s="53">
        <v>0.12211282841903701</v>
      </c>
      <c r="R10" s="53">
        <v>0.123644839616355</v>
      </c>
      <c r="S10" s="53">
        <v>6.4253074465384002E-2</v>
      </c>
      <c r="T10" s="53">
        <v>0.12586799650191699</v>
      </c>
      <c r="U10" s="55">
        <v>0.11664289999999999</v>
      </c>
      <c r="V10" s="56"/>
      <c r="W10" s="52" t="s">
        <v>129</v>
      </c>
      <c r="X10" s="53">
        <v>0.11337660947854999</v>
      </c>
      <c r="Y10" s="53">
        <v>0.109415922013908</v>
      </c>
      <c r="Z10" s="53">
        <v>0.10604055939516201</v>
      </c>
      <c r="AA10" s="53">
        <v>0.129859078230776</v>
      </c>
      <c r="AB10" s="55">
        <v>0.11664289999999999</v>
      </c>
      <c r="AC10" s="56"/>
      <c r="AD10" s="52" t="s">
        <v>129</v>
      </c>
      <c r="AE10" s="53">
        <v>0.141452449847628</v>
      </c>
      <c r="AF10" s="53">
        <v>0.114358262941101</v>
      </c>
      <c r="AG10" s="53">
        <v>0.124807997246279</v>
      </c>
      <c r="AH10" s="53">
        <v>0.113059381928949</v>
      </c>
      <c r="AI10" s="53">
        <v>0.11316581808482</v>
      </c>
      <c r="AJ10" s="53">
        <v>0.10273738768908799</v>
      </c>
      <c r="AK10" s="55">
        <v>0.11664289999999999</v>
      </c>
      <c r="AL10" s="50"/>
      <c r="AM10" s="52" t="s">
        <v>129</v>
      </c>
      <c r="AN10" s="53">
        <v>0.103883468019129</v>
      </c>
      <c r="AO10" s="53">
        <v>0.10728221887723199</v>
      </c>
      <c r="AP10" s="53">
        <v>0.11533704932797</v>
      </c>
      <c r="AQ10" s="53">
        <v>0.118949107333883</v>
      </c>
      <c r="AR10" s="53">
        <v>0.137992719460344</v>
      </c>
      <c r="AS10" s="55">
        <v>0.11664289999999999</v>
      </c>
      <c r="AU10" s="52" t="s">
        <v>129</v>
      </c>
      <c r="AV10" s="53">
        <v>0.12301794538543299</v>
      </c>
      <c r="AW10" s="53">
        <v>0.116644833276717</v>
      </c>
      <c r="AX10" s="53">
        <v>0.112804555567529</v>
      </c>
      <c r="AY10" s="53">
        <v>0.111930246790844</v>
      </c>
      <c r="AZ10" s="53">
        <v>0.12018373497658499</v>
      </c>
      <c r="BA10" s="55">
        <v>0.11664289999999999</v>
      </c>
      <c r="BB10" s="50"/>
      <c r="BC10" s="52" t="s">
        <v>129</v>
      </c>
      <c r="BD10" s="53">
        <v>0.12102866177766999</v>
      </c>
      <c r="BE10" s="53">
        <v>0.111278923790217</v>
      </c>
      <c r="BF10" s="53">
        <v>0.118012252056605</v>
      </c>
      <c r="BG10" s="53">
        <v>9.7219952853191904E-2</v>
      </c>
      <c r="BH10" s="53">
        <v>0.11664289999999999</v>
      </c>
      <c r="BI10" s="50"/>
      <c r="BJ10" s="52" t="s">
        <v>129</v>
      </c>
      <c r="BK10" s="53">
        <v>8.4932175840822993E-2</v>
      </c>
      <c r="BL10" s="53">
        <v>0.115625053041816</v>
      </c>
      <c r="BM10" s="53">
        <v>0.13142394363085499</v>
      </c>
      <c r="BN10" s="53">
        <v>0.11664289999999999</v>
      </c>
      <c r="BO10" s="50"/>
      <c r="BP10" s="52" t="s">
        <v>129</v>
      </c>
      <c r="BQ10" s="53">
        <v>0.13966190000000001</v>
      </c>
      <c r="BR10" s="53">
        <v>9.6378301699502705E-2</v>
      </c>
      <c r="BS10" s="53">
        <v>0.11664289999999999</v>
      </c>
      <c r="BT10" s="50"/>
      <c r="BU10" s="52" t="s">
        <v>129</v>
      </c>
      <c r="BV10" s="53">
        <v>0.13887046143092999</v>
      </c>
      <c r="BW10" s="53">
        <v>0.1125152</v>
      </c>
      <c r="BX10" s="53">
        <v>0.11664289999999999</v>
      </c>
    </row>
    <row r="11" spans="2:76" x14ac:dyDescent="0.25">
      <c r="B11" s="37" t="s">
        <v>137</v>
      </c>
      <c r="C11" s="38">
        <v>0.15188681935784201</v>
      </c>
      <c r="D11" s="39">
        <v>0.14540627951190899</v>
      </c>
      <c r="E11" s="40">
        <v>0.14879999999999999</v>
      </c>
      <c r="G11" s="37" t="s">
        <v>137</v>
      </c>
      <c r="H11" s="44">
        <v>0.118439162122981</v>
      </c>
      <c r="I11" s="44">
        <v>0.146126051616535</v>
      </c>
      <c r="J11" s="44">
        <v>0.159228939384118</v>
      </c>
      <c r="K11" s="44">
        <v>0.140919307360825</v>
      </c>
      <c r="L11" s="44">
        <v>0.160079403447834</v>
      </c>
      <c r="M11" s="46">
        <v>0.14879999999999999</v>
      </c>
      <c r="N11" s="41"/>
      <c r="O11" s="37" t="s">
        <v>137</v>
      </c>
      <c r="P11" s="44">
        <v>0.15209082671470001</v>
      </c>
      <c r="Q11" s="44">
        <v>0.154440218833584</v>
      </c>
      <c r="R11" s="44">
        <v>0.15721796607194799</v>
      </c>
      <c r="S11" s="44">
        <v>0.14715290459758601</v>
      </c>
      <c r="T11" s="44">
        <v>9.01925033392941E-2</v>
      </c>
      <c r="U11" s="46">
        <v>0.14879999999999999</v>
      </c>
      <c r="V11" s="42"/>
      <c r="W11" s="37" t="s">
        <v>137</v>
      </c>
      <c r="X11" s="44">
        <v>0.117525674763637</v>
      </c>
      <c r="Y11" s="44">
        <v>0.140121157703854</v>
      </c>
      <c r="Z11" s="44">
        <v>0.149331436228888</v>
      </c>
      <c r="AA11" s="44">
        <v>0.165848383199696</v>
      </c>
      <c r="AB11" s="46">
        <v>0.14879999999999999</v>
      </c>
      <c r="AC11" s="42"/>
      <c r="AD11" s="37" t="s">
        <v>137</v>
      </c>
      <c r="AE11" s="44">
        <v>0.15226047685869801</v>
      </c>
      <c r="AF11" s="44">
        <v>0.17611770147452799</v>
      </c>
      <c r="AG11" s="44">
        <v>0.16868189455746499</v>
      </c>
      <c r="AH11" s="44">
        <v>0.15512115363745599</v>
      </c>
      <c r="AI11" s="44">
        <v>0.12583344015713499</v>
      </c>
      <c r="AJ11" s="44">
        <v>9.9569332269463906E-2</v>
      </c>
      <c r="AK11" s="46">
        <v>0.14879999999999999</v>
      </c>
      <c r="AL11" s="41"/>
      <c r="AM11" s="37" t="s">
        <v>137</v>
      </c>
      <c r="AN11" s="44">
        <v>0.103862233318276</v>
      </c>
      <c r="AO11" s="44">
        <v>0.14595894870220699</v>
      </c>
      <c r="AP11" s="44">
        <v>0.146577268181555</v>
      </c>
      <c r="AQ11" s="44">
        <v>0.15919690263315101</v>
      </c>
      <c r="AR11" s="44">
        <v>0.18889943204159201</v>
      </c>
      <c r="AS11" s="46">
        <v>0.14879999999999999</v>
      </c>
      <c r="AU11" s="37" t="s">
        <v>137</v>
      </c>
      <c r="AV11" s="44">
        <v>0.17453317813677</v>
      </c>
      <c r="AW11" s="44">
        <v>0.14352525050975601</v>
      </c>
      <c r="AX11" s="44">
        <v>0.12643188302602901</v>
      </c>
      <c r="AY11" s="44">
        <v>0.166798366761748</v>
      </c>
      <c r="AZ11" s="44">
        <v>0.106298673125899</v>
      </c>
      <c r="BA11" s="46">
        <v>0.14879999999999999</v>
      </c>
      <c r="BB11" s="41"/>
      <c r="BC11" s="37" t="s">
        <v>137</v>
      </c>
      <c r="BD11" s="44">
        <v>0.170393064823114</v>
      </c>
      <c r="BE11" s="44">
        <v>0.105050963876025</v>
      </c>
      <c r="BF11" s="44">
        <v>0.15556850212109999</v>
      </c>
      <c r="BG11" s="44">
        <v>0.11011031885978199</v>
      </c>
      <c r="BH11" s="44">
        <v>0.14879999999999999</v>
      </c>
      <c r="BI11" s="41"/>
      <c r="BJ11" s="37" t="s">
        <v>137</v>
      </c>
      <c r="BK11" s="44">
        <v>0.12984238656317201</v>
      </c>
      <c r="BL11" s="44">
        <v>0.109264081874998</v>
      </c>
      <c r="BM11" s="44">
        <v>0.166129768128564</v>
      </c>
      <c r="BN11" s="44">
        <v>0.14879999999999999</v>
      </c>
      <c r="BO11" s="41"/>
      <c r="BP11" s="37" t="s">
        <v>137</v>
      </c>
      <c r="BQ11" s="44">
        <v>0.1590115</v>
      </c>
      <c r="BR11" s="44">
        <v>0.12673858603398699</v>
      </c>
      <c r="BS11" s="44">
        <v>0.14879999999999999</v>
      </c>
      <c r="BT11" s="41"/>
      <c r="BU11" s="37" t="s">
        <v>137</v>
      </c>
      <c r="BV11" s="44">
        <v>0.18842470110731399</v>
      </c>
      <c r="BW11" s="44">
        <v>0.14193819999999999</v>
      </c>
      <c r="BX11" s="44">
        <v>0.14879999999999999</v>
      </c>
    </row>
    <row r="12" spans="2:76" x14ac:dyDescent="0.25">
      <c r="B12" s="43" t="s">
        <v>138</v>
      </c>
      <c r="C12" s="44">
        <v>0.120539503280713</v>
      </c>
      <c r="D12" s="45">
        <v>0.13040241524830701</v>
      </c>
      <c r="E12" s="46">
        <v>0.1252375</v>
      </c>
      <c r="G12" s="43" t="s">
        <v>138</v>
      </c>
      <c r="H12" s="44">
        <v>7.7675689047218902E-2</v>
      </c>
      <c r="I12" s="44">
        <v>0.102314111577797</v>
      </c>
      <c r="J12" s="44">
        <v>0.12543451687778301</v>
      </c>
      <c r="K12" s="44">
        <v>0.15270323443633099</v>
      </c>
      <c r="L12" s="44">
        <v>0.130652643388528</v>
      </c>
      <c r="M12" s="46">
        <v>0.1252375</v>
      </c>
      <c r="N12" s="41"/>
      <c r="O12" s="43" t="s">
        <v>138</v>
      </c>
      <c r="P12" s="44">
        <v>0.115248553388099</v>
      </c>
      <c r="Q12" s="44">
        <v>0.13131550085325699</v>
      </c>
      <c r="R12" s="44">
        <v>0.146378906442861</v>
      </c>
      <c r="S12" s="44">
        <v>0.116110821944216</v>
      </c>
      <c r="T12" s="44">
        <v>0.10300551756709</v>
      </c>
      <c r="U12" s="46">
        <v>0.1252375</v>
      </c>
      <c r="V12" s="42"/>
      <c r="W12" s="43" t="s">
        <v>138</v>
      </c>
      <c r="X12" s="44">
        <v>0.112725978076472</v>
      </c>
      <c r="Y12" s="44">
        <v>0.13686680593485201</v>
      </c>
      <c r="Z12" s="44">
        <v>0.124904206766069</v>
      </c>
      <c r="AA12" s="44">
        <v>0.121688223328594</v>
      </c>
      <c r="AB12" s="46">
        <v>0.1252375</v>
      </c>
      <c r="AC12" s="42"/>
      <c r="AD12" s="43" t="s">
        <v>138</v>
      </c>
      <c r="AE12" s="44">
        <v>0.201700672612389</v>
      </c>
      <c r="AF12" s="44">
        <v>0.1206959323919</v>
      </c>
      <c r="AG12" s="44">
        <v>0.119967693235289</v>
      </c>
      <c r="AH12" s="44">
        <v>0.11591837463162299</v>
      </c>
      <c r="AI12" s="44">
        <v>0.128739444712584</v>
      </c>
      <c r="AJ12" s="44">
        <v>0.104465649290992</v>
      </c>
      <c r="AK12" s="46">
        <v>0.1252375</v>
      </c>
      <c r="AL12" s="41"/>
      <c r="AM12" s="43" t="s">
        <v>138</v>
      </c>
      <c r="AN12" s="44">
        <v>0.13422222875245299</v>
      </c>
      <c r="AO12" s="44">
        <v>0.127094211314802</v>
      </c>
      <c r="AP12" s="44">
        <v>0.122006616923169</v>
      </c>
      <c r="AQ12" s="44">
        <v>0.123410475029443</v>
      </c>
      <c r="AR12" s="44">
        <v>0.11935617394249801</v>
      </c>
      <c r="AS12" s="46">
        <v>0.1252375</v>
      </c>
      <c r="AU12" s="43" t="s">
        <v>138</v>
      </c>
      <c r="AV12" s="44">
        <v>0.161352118332098</v>
      </c>
      <c r="AW12" s="44">
        <v>0.112155205897008</v>
      </c>
      <c r="AX12" s="44">
        <v>0.12020182622565601</v>
      </c>
      <c r="AY12" s="44">
        <v>0.136596807238065</v>
      </c>
      <c r="AZ12" s="44">
        <v>7.5604806120232307E-2</v>
      </c>
      <c r="BA12" s="46">
        <v>0.1252375</v>
      </c>
      <c r="BB12" s="41"/>
      <c r="BC12" s="43" t="s">
        <v>138</v>
      </c>
      <c r="BD12" s="44">
        <v>0.153339432667666</v>
      </c>
      <c r="BE12" s="44">
        <v>8.9421538910618506E-2</v>
      </c>
      <c r="BF12" s="44">
        <v>0.104237228184418</v>
      </c>
      <c r="BG12" s="44">
        <v>0.10913495482815599</v>
      </c>
      <c r="BH12" s="44">
        <v>0.1252375</v>
      </c>
      <c r="BI12" s="41"/>
      <c r="BJ12" s="43" t="s">
        <v>138</v>
      </c>
      <c r="BK12" s="44">
        <v>0.12896616728186799</v>
      </c>
      <c r="BL12" s="44">
        <v>0.12672347114273</v>
      </c>
      <c r="BM12" s="44">
        <v>0.11297382291121801</v>
      </c>
      <c r="BN12" s="44">
        <v>0.1252375</v>
      </c>
      <c r="BO12" s="41"/>
      <c r="BP12" s="43" t="s">
        <v>138</v>
      </c>
      <c r="BQ12" s="44">
        <v>0.12190049999999999</v>
      </c>
      <c r="BR12" s="44">
        <v>0.11691322973495</v>
      </c>
      <c r="BS12" s="44">
        <v>0.1252375</v>
      </c>
      <c r="BT12" s="41"/>
      <c r="BU12" s="43" t="s">
        <v>138</v>
      </c>
      <c r="BV12" s="44">
        <v>0.12838327606548999</v>
      </c>
      <c r="BW12" s="44">
        <v>0.1248238</v>
      </c>
      <c r="BX12" s="44">
        <v>0.1252375</v>
      </c>
    </row>
    <row r="13" spans="2:76" s="27" customFormat="1" x14ac:dyDescent="0.25">
      <c r="B13" s="47" t="s">
        <v>130</v>
      </c>
      <c r="C13" s="48">
        <f>SUM(C11:C12)</f>
        <v>0.27242632263855504</v>
      </c>
      <c r="D13" s="49">
        <f>SUM(D11:D12)</f>
        <v>0.27580869476021597</v>
      </c>
      <c r="E13" s="57">
        <f>SUM(E11:E12)</f>
        <v>0.27403749999999999</v>
      </c>
      <c r="G13" s="47" t="s">
        <v>130</v>
      </c>
      <c r="H13" s="58">
        <f>SUM(H11:H12)</f>
        <v>0.19611485117019989</v>
      </c>
      <c r="I13" s="58">
        <f t="shared" ref="I13:M13" si="17">SUM(I11:I12)</f>
        <v>0.24844016319433199</v>
      </c>
      <c r="J13" s="58">
        <f t="shared" si="17"/>
        <v>0.28466345626190104</v>
      </c>
      <c r="K13" s="58">
        <f t="shared" si="17"/>
        <v>0.29362254179715597</v>
      </c>
      <c r="L13" s="58">
        <f t="shared" si="17"/>
        <v>0.290732046836362</v>
      </c>
      <c r="M13" s="58">
        <f t="shared" si="17"/>
        <v>0.27403749999999999</v>
      </c>
      <c r="N13" s="50"/>
      <c r="O13" s="47" t="s">
        <v>130</v>
      </c>
      <c r="P13" s="58">
        <f>SUM(P11:P12)</f>
        <v>0.26733938010279901</v>
      </c>
      <c r="Q13" s="58">
        <f t="shared" ref="Q13" si="18">SUM(Q11:Q12)</f>
        <v>0.28575571968684099</v>
      </c>
      <c r="R13" s="58">
        <f t="shared" ref="R13" si="19">SUM(R11:R12)</f>
        <v>0.30359687251480899</v>
      </c>
      <c r="S13" s="58">
        <f t="shared" ref="S13" si="20">SUM(S11:S12)</f>
        <v>0.26326372654180202</v>
      </c>
      <c r="T13" s="58">
        <f t="shared" ref="T13" si="21">SUM(T11:T12)</f>
        <v>0.1931980209063841</v>
      </c>
      <c r="U13" s="58">
        <f t="shared" ref="U13" si="22">SUM(U11:U12)</f>
        <v>0.27403749999999999</v>
      </c>
      <c r="V13" s="51"/>
      <c r="W13" s="47" t="s">
        <v>130</v>
      </c>
      <c r="X13" s="58">
        <f>SUM(X11:X12)</f>
        <v>0.23025165284010901</v>
      </c>
      <c r="Y13" s="58">
        <f t="shared" ref="Y13" si="23">SUM(Y11:Y12)</f>
        <v>0.27698796363870604</v>
      </c>
      <c r="Z13" s="58">
        <f t="shared" ref="Z13" si="24">SUM(Z11:Z12)</f>
        <v>0.27423564299495701</v>
      </c>
      <c r="AA13" s="58">
        <f t="shared" ref="AA13" si="25">SUM(AA11:AA12)</f>
        <v>0.28753660652829</v>
      </c>
      <c r="AB13" s="58">
        <f t="shared" ref="AB13" si="26">SUM(AB11:AB12)</f>
        <v>0.27403749999999999</v>
      </c>
      <c r="AC13" s="51"/>
      <c r="AD13" s="47" t="s">
        <v>130</v>
      </c>
      <c r="AE13" s="58">
        <f>SUM(AE11:AE12)</f>
        <v>0.35396114947108703</v>
      </c>
      <c r="AF13" s="58">
        <f t="shared" ref="AF13:AK13" si="27">SUM(AF11:AF12)</f>
        <v>0.29681363386642801</v>
      </c>
      <c r="AG13" s="58">
        <f t="shared" si="27"/>
        <v>0.28864958779275396</v>
      </c>
      <c r="AH13" s="58">
        <f t="shared" si="27"/>
        <v>0.27103952826907896</v>
      </c>
      <c r="AI13" s="58">
        <f t="shared" si="27"/>
        <v>0.25457288486971896</v>
      </c>
      <c r="AJ13" s="58">
        <f t="shared" si="27"/>
        <v>0.20403498156045591</v>
      </c>
      <c r="AK13" s="58">
        <f t="shared" si="27"/>
        <v>0.27403749999999999</v>
      </c>
      <c r="AL13" s="50"/>
      <c r="AM13" s="47" t="s">
        <v>130</v>
      </c>
      <c r="AN13" s="49">
        <f>SUM(AN11:AN12)</f>
        <v>0.23808446207072897</v>
      </c>
      <c r="AO13" s="48">
        <f>SUM(AO11:AO12)</f>
        <v>0.27305316001700897</v>
      </c>
      <c r="AP13" s="48">
        <f>SUM(AP11:AP12)</f>
        <v>0.26858388510472397</v>
      </c>
      <c r="AQ13" s="48">
        <f t="shared" ref="AQ13" si="28">SUM(AQ11:AQ12)</f>
        <v>0.28260737766259403</v>
      </c>
      <c r="AR13" s="48">
        <f t="shared" ref="AR13" si="29">SUM(AR11:AR12)</f>
        <v>0.30825560598409002</v>
      </c>
      <c r="AS13" s="48">
        <f t="shared" ref="AS13" si="30">SUM(AS11:AS12)</f>
        <v>0.27403749999999999</v>
      </c>
      <c r="AU13" s="47" t="s">
        <v>130</v>
      </c>
      <c r="AV13" s="49">
        <f>SUM(AV11:AV12)</f>
        <v>0.335885296468868</v>
      </c>
      <c r="AW13" s="48">
        <f>SUM(AW11:AW12)</f>
        <v>0.25568045640676401</v>
      </c>
      <c r="AX13" s="48">
        <f>SUM(AX11:AX12)</f>
        <v>0.24663370925168501</v>
      </c>
      <c r="AY13" s="48">
        <f t="shared" ref="AY13" si="31">SUM(AY11:AY12)</f>
        <v>0.30339517399981297</v>
      </c>
      <c r="AZ13" s="48">
        <f t="shared" ref="AZ13" si="32">SUM(AZ11:AZ12)</f>
        <v>0.18190347924613132</v>
      </c>
      <c r="BA13" s="48">
        <f t="shared" ref="BA13" si="33">SUM(BA11:BA12)</f>
        <v>0.27403749999999999</v>
      </c>
      <c r="BB13" s="50"/>
      <c r="BC13" s="47" t="s">
        <v>130</v>
      </c>
      <c r="BD13" s="49">
        <f>SUM(BD11:BD12)</f>
        <v>0.32373249749078004</v>
      </c>
      <c r="BE13" s="48">
        <f>SUM(BE11:BE12)</f>
        <v>0.19447250278664352</v>
      </c>
      <c r="BF13" s="48">
        <f>SUM(BF11:BF12)</f>
        <v>0.25980573030551801</v>
      </c>
      <c r="BG13" s="48">
        <f t="shared" ref="BG13" si="34">SUM(BG11:BG12)</f>
        <v>0.219245273687938</v>
      </c>
      <c r="BH13" s="48">
        <f t="shared" ref="BH13" si="35">SUM(BH11:BH12)</f>
        <v>0.27403749999999999</v>
      </c>
      <c r="BI13" s="50"/>
      <c r="BJ13" s="47" t="s">
        <v>130</v>
      </c>
      <c r="BK13" s="49">
        <f>SUM(BK11:BK12)</f>
        <v>0.25880855384503998</v>
      </c>
      <c r="BL13" s="48">
        <f>SUM(BL11:BL12)</f>
        <v>0.235987553017728</v>
      </c>
      <c r="BM13" s="48">
        <f>SUM(BM11:BM12)</f>
        <v>0.279103591039782</v>
      </c>
      <c r="BN13" s="48">
        <f t="shared" ref="BN13" si="36">SUM(BN11:BN12)</f>
        <v>0.27403749999999999</v>
      </c>
      <c r="BO13" s="50"/>
      <c r="BP13" s="47" t="s">
        <v>130</v>
      </c>
      <c r="BQ13" s="49">
        <f>SUM(BQ11:BQ12)</f>
        <v>0.280912</v>
      </c>
      <c r="BR13" s="48">
        <f>SUM(BR11:BR12)</f>
        <v>0.24365181576893699</v>
      </c>
      <c r="BS13" s="48">
        <f>SUM(BS11:BS12)</f>
        <v>0.27403749999999999</v>
      </c>
      <c r="BT13" s="50"/>
      <c r="BU13" s="47" t="s">
        <v>130</v>
      </c>
      <c r="BV13" s="49">
        <f>SUM(BV11:BV12)</f>
        <v>0.31680797717280396</v>
      </c>
      <c r="BW13" s="48">
        <f>SUM(BW11:BW12)</f>
        <v>0.266762</v>
      </c>
      <c r="BX13" s="48">
        <f>SUM(BX11:BX12)</f>
        <v>0.27403749999999999</v>
      </c>
    </row>
    <row r="14" spans="2:76" x14ac:dyDescent="0.25">
      <c r="B14" s="59" t="s">
        <v>5</v>
      </c>
      <c r="C14" s="60">
        <f>SUM(C7:C8)+C10+SUM(C11:C12)</f>
        <v>1.0000000000000009</v>
      </c>
      <c r="D14" s="60">
        <f>SUM(D7:D8)+D10+SUM(D11:D12)</f>
        <v>1.0000000000000009</v>
      </c>
      <c r="E14" s="61">
        <f t="shared" ref="E14" si="37">SUM(E7:E8)+E10+SUM(E11:E12)</f>
        <v>1.0000001000000001</v>
      </c>
      <c r="G14" s="59" t="s">
        <v>5</v>
      </c>
      <c r="H14" s="60">
        <f>SUM(H7:H8)+H10+SUM(H11:H12)</f>
        <v>0.99999999999999989</v>
      </c>
      <c r="I14" s="60">
        <f t="shared" ref="I14:M14" si="38">SUM(I7:I8)+I10+SUM(I11:I12)</f>
        <v>0.99999999999999911</v>
      </c>
      <c r="J14" s="61">
        <f t="shared" si="38"/>
        <v>1.0000000000000011</v>
      </c>
      <c r="K14" s="60">
        <f>SUM(K7:K8)+K10+SUM(K11:K12)</f>
        <v>1.0000000000000009</v>
      </c>
      <c r="L14" s="60">
        <f t="shared" si="38"/>
        <v>1.0000000000000009</v>
      </c>
      <c r="M14" s="61">
        <f t="shared" si="38"/>
        <v>1.0000001000000001</v>
      </c>
      <c r="N14" s="41"/>
      <c r="O14" s="59" t="s">
        <v>5</v>
      </c>
      <c r="P14" s="60">
        <f>SUM(P7:P8)+P10+SUM(P11:P12)</f>
        <v>0.999999999999999</v>
      </c>
      <c r="Q14" s="60">
        <f t="shared" ref="Q14:R14" si="39">SUM(Q7:Q8)+Q10+SUM(Q11:Q12)</f>
        <v>1</v>
      </c>
      <c r="R14" s="61">
        <f t="shared" si="39"/>
        <v>1</v>
      </c>
      <c r="S14" s="60">
        <f>SUM(S7:S8)+S10+SUM(S11:S12)</f>
        <v>1.0000000000000011</v>
      </c>
      <c r="T14" s="60">
        <f t="shared" ref="T14:U14" si="40">SUM(T7:T8)+T10+SUM(T11:T12)</f>
        <v>0.99999999999999911</v>
      </c>
      <c r="U14" s="61">
        <f t="shared" si="40"/>
        <v>1.0000001000000001</v>
      </c>
      <c r="V14" s="42"/>
      <c r="W14" s="59" t="s">
        <v>5</v>
      </c>
      <c r="X14" s="60">
        <f>SUM(X7:X8)+X10+SUM(X11:X12)</f>
        <v>1</v>
      </c>
      <c r="Y14" s="60">
        <f t="shared" ref="Y14:Z14" si="41">SUM(Y7:Y8)+Y10+SUM(Y11:Y12)</f>
        <v>1</v>
      </c>
      <c r="Z14" s="61">
        <f t="shared" si="41"/>
        <v>0.99999999999999889</v>
      </c>
      <c r="AA14" s="60">
        <f>SUM(AA7:AA8)+AA10+SUM(AA11:AA12)</f>
        <v>1</v>
      </c>
      <c r="AB14" s="61">
        <f t="shared" ref="AB14" si="42">SUM(AB7:AB8)+AB10+SUM(AB11:AB12)</f>
        <v>1.0000001000000001</v>
      </c>
      <c r="AC14" s="42"/>
      <c r="AD14" s="59" t="s">
        <v>5</v>
      </c>
      <c r="AE14" s="60">
        <f>SUM(AE7:AE8)+AE10+SUM(AE11:AE12)</f>
        <v>1.0000000000000011</v>
      </c>
      <c r="AF14" s="60">
        <f t="shared" ref="AF14:AI14" si="43">SUM(AF7:AF8)+AF10+SUM(AF11:AF12)</f>
        <v>1</v>
      </c>
      <c r="AG14" s="60">
        <f t="shared" si="43"/>
        <v>1</v>
      </c>
      <c r="AH14" s="60">
        <f t="shared" si="43"/>
        <v>1.0000000000000009</v>
      </c>
      <c r="AI14" s="61">
        <f t="shared" si="43"/>
        <v>1</v>
      </c>
      <c r="AJ14" s="60">
        <f>SUM(AJ7:AJ8)+AJ10+SUM(AJ11:AJ12)</f>
        <v>1.0000000000000009</v>
      </c>
      <c r="AK14" s="61">
        <f t="shared" ref="AK14" si="44">SUM(AK7:AK8)+AK10+SUM(AK11:AK12)</f>
        <v>1.0000001000000001</v>
      </c>
      <c r="AL14" s="41"/>
      <c r="AM14" s="59" t="s">
        <v>5</v>
      </c>
      <c r="AN14" s="60">
        <f>SUM(AN7:AN8)+AN10+SUM(AN11:AN12)</f>
        <v>0.99999999999999989</v>
      </c>
      <c r="AO14" s="60">
        <f t="shared" ref="AO14:AP14" si="45">SUM(AO7:AO8)+AO10+SUM(AO11:AO12)</f>
        <v>0.99999999999999889</v>
      </c>
      <c r="AP14" s="61">
        <f t="shared" si="45"/>
        <v>1.0000000000000009</v>
      </c>
      <c r="AQ14" s="60">
        <f>SUM(AQ7:AQ8)+AQ10+SUM(AQ11:AQ12)</f>
        <v>1</v>
      </c>
      <c r="AR14" s="60">
        <f t="shared" ref="AR14:AS14" si="46">SUM(AR7:AR8)+AR10+SUM(AR11:AR12)</f>
        <v>1.0000000000000009</v>
      </c>
      <c r="AS14" s="61">
        <f t="shared" si="46"/>
        <v>1.0000001000000001</v>
      </c>
      <c r="AU14" s="59" t="s">
        <v>5</v>
      </c>
      <c r="AV14" s="60">
        <f>SUM(AV7:AV8)+AV10+SUM(AV11:AV12)</f>
        <v>1</v>
      </c>
      <c r="AW14" s="60">
        <f t="shared" ref="AW14:AX14" si="47">SUM(AW7:AW8)+AW10+SUM(AW11:AW12)</f>
        <v>1.0000000000000011</v>
      </c>
      <c r="AX14" s="61">
        <f t="shared" si="47"/>
        <v>1.0000000000000011</v>
      </c>
      <c r="AY14" s="60">
        <f>SUM(AY7:AY8)+AY10+SUM(AY11:AY12)</f>
        <v>0.99999999999999989</v>
      </c>
      <c r="AZ14" s="60">
        <f t="shared" ref="AZ14:BA14" si="48">SUM(AZ7:AZ8)+AZ10+SUM(AZ11:AZ12)</f>
        <v>1.0000000000000002</v>
      </c>
      <c r="BA14" s="61">
        <f t="shared" si="48"/>
        <v>1.0000001000000001</v>
      </c>
      <c r="BB14" s="41"/>
      <c r="BC14" s="59" t="s">
        <v>5</v>
      </c>
      <c r="BD14" s="60">
        <f>SUM(BD7:BD8)+BD10+SUM(BD11:BD12)</f>
        <v>0.999999999999999</v>
      </c>
      <c r="BE14" s="60">
        <f t="shared" ref="BE14:BH14" si="49">SUM(BE7:BE8)+BE10+SUM(BE11:BE12)</f>
        <v>0.99999999999999944</v>
      </c>
      <c r="BF14" s="60">
        <f t="shared" si="49"/>
        <v>1.0000000000000011</v>
      </c>
      <c r="BG14" s="60">
        <f t="shared" si="49"/>
        <v>1</v>
      </c>
      <c r="BH14" s="61">
        <f t="shared" si="49"/>
        <v>1.0000001000000001</v>
      </c>
      <c r="BI14" s="41"/>
      <c r="BJ14" s="59" t="s">
        <v>5</v>
      </c>
      <c r="BK14" s="60">
        <f>SUM(BK7:BK8)+BK10+SUM(BK11:BK12)</f>
        <v>1.0000000000000009</v>
      </c>
      <c r="BL14" s="60">
        <f t="shared" ref="BL14:BN14" si="50">SUM(BL7:BL8)+BL10+SUM(BL11:BL12)</f>
        <v>1</v>
      </c>
      <c r="BM14" s="60">
        <f t="shared" si="50"/>
        <v>1</v>
      </c>
      <c r="BN14" s="61">
        <f t="shared" si="50"/>
        <v>1.0000001000000001</v>
      </c>
      <c r="BO14" s="41"/>
      <c r="BP14" s="59" t="s">
        <v>5</v>
      </c>
      <c r="BQ14" s="60">
        <f t="shared" ref="BQ14:BS14" si="51">SUM(BQ7:BQ8)+BQ10+SUM(BQ11:BQ12)</f>
        <v>1</v>
      </c>
      <c r="BR14" s="60">
        <f t="shared" si="51"/>
        <v>0.99999999999999978</v>
      </c>
      <c r="BS14" s="61">
        <f t="shared" si="51"/>
        <v>1.0000001000000001</v>
      </c>
      <c r="BT14" s="41"/>
      <c r="BU14" s="59" t="s">
        <v>5</v>
      </c>
      <c r="BV14" s="60">
        <f t="shared" ref="BV14:BX14" si="52">SUM(BV7:BV8)+BV10+SUM(BV11:BV12)</f>
        <v>0.99999999999999989</v>
      </c>
      <c r="BW14" s="60">
        <f t="shared" si="52"/>
        <v>1</v>
      </c>
      <c r="BX14" s="61">
        <f t="shared" si="52"/>
        <v>1.0000001000000001</v>
      </c>
    </row>
    <row r="16" spans="2:76" ht="13.5" x14ac:dyDescent="0.25">
      <c r="B16" s="27" t="s">
        <v>18</v>
      </c>
      <c r="G16" s="27" t="s">
        <v>105</v>
      </c>
      <c r="O16" s="27" t="s">
        <v>155</v>
      </c>
      <c r="W16" s="27" t="s">
        <v>142</v>
      </c>
      <c r="AD16" s="27" t="s">
        <v>143</v>
      </c>
      <c r="AM16" s="27" t="s">
        <v>106</v>
      </c>
      <c r="AU16" s="27" t="s">
        <v>107</v>
      </c>
      <c r="BC16" s="27" t="s">
        <v>184</v>
      </c>
      <c r="BJ16" s="27" t="s">
        <v>108</v>
      </c>
      <c r="BP16" s="27" t="s">
        <v>185</v>
      </c>
      <c r="BU16" s="27" t="s">
        <v>109</v>
      </c>
    </row>
    <row r="17" spans="2:76" ht="34.5" customHeight="1" x14ac:dyDescent="0.25">
      <c r="B17" s="28"/>
      <c r="C17" s="211" t="s">
        <v>168</v>
      </c>
      <c r="D17" s="212"/>
      <c r="E17" s="213"/>
      <c r="G17" s="28"/>
      <c r="H17" s="211" t="s">
        <v>168</v>
      </c>
      <c r="I17" s="212"/>
      <c r="J17" s="212"/>
      <c r="K17" s="212"/>
      <c r="L17" s="212"/>
      <c r="M17" s="213"/>
      <c r="N17" s="29"/>
      <c r="O17" s="30"/>
      <c r="P17" s="211" t="s">
        <v>168</v>
      </c>
      <c r="Q17" s="212"/>
      <c r="R17" s="212"/>
      <c r="S17" s="212"/>
      <c r="T17" s="212"/>
      <c r="U17" s="213"/>
      <c r="V17" s="29"/>
      <c r="W17" s="30"/>
      <c r="X17" s="211" t="s">
        <v>168</v>
      </c>
      <c r="Y17" s="212"/>
      <c r="Z17" s="212"/>
      <c r="AA17" s="212"/>
      <c r="AB17" s="213"/>
      <c r="AC17" s="29"/>
      <c r="AD17" s="30"/>
      <c r="AE17" s="211" t="s">
        <v>168</v>
      </c>
      <c r="AF17" s="212"/>
      <c r="AG17" s="212"/>
      <c r="AH17" s="212"/>
      <c r="AI17" s="212"/>
      <c r="AJ17" s="212"/>
      <c r="AK17" s="213"/>
      <c r="AL17" s="29"/>
      <c r="AM17" s="30"/>
      <c r="AN17" s="211" t="s">
        <v>168</v>
      </c>
      <c r="AO17" s="212"/>
      <c r="AP17" s="212"/>
      <c r="AQ17" s="212"/>
      <c r="AR17" s="212"/>
      <c r="AS17" s="213"/>
      <c r="AU17" s="30"/>
      <c r="AV17" s="211" t="s">
        <v>168</v>
      </c>
      <c r="AW17" s="212"/>
      <c r="AX17" s="212"/>
      <c r="AY17" s="212"/>
      <c r="AZ17" s="212"/>
      <c r="BA17" s="213"/>
      <c r="BB17" s="29"/>
      <c r="BC17" s="30"/>
      <c r="BD17" s="211" t="s">
        <v>168</v>
      </c>
      <c r="BE17" s="212"/>
      <c r="BF17" s="212"/>
      <c r="BG17" s="212"/>
      <c r="BH17" s="213"/>
      <c r="BI17" s="29"/>
      <c r="BJ17" s="30"/>
      <c r="BK17" s="211" t="s">
        <v>168</v>
      </c>
      <c r="BL17" s="212"/>
      <c r="BM17" s="212"/>
      <c r="BN17" s="213"/>
      <c r="BO17" s="29"/>
      <c r="BP17" s="30"/>
      <c r="BQ17" s="211" t="s">
        <v>168</v>
      </c>
      <c r="BR17" s="212"/>
      <c r="BS17" s="213"/>
      <c r="BT17" s="29"/>
      <c r="BU17" s="28"/>
      <c r="BV17" s="211" t="s">
        <v>168</v>
      </c>
      <c r="BW17" s="212"/>
      <c r="BX17" s="213"/>
    </row>
    <row r="18" spans="2:76" ht="41.25" customHeight="1" x14ac:dyDescent="0.25">
      <c r="B18" s="31" t="s">
        <v>18</v>
      </c>
      <c r="C18" s="32" t="s">
        <v>110</v>
      </c>
      <c r="D18" s="33" t="s">
        <v>111</v>
      </c>
      <c r="E18" s="34" t="s">
        <v>5</v>
      </c>
      <c r="G18" s="31" t="s">
        <v>186</v>
      </c>
      <c r="H18" s="32" t="s">
        <v>21</v>
      </c>
      <c r="I18" s="32" t="s">
        <v>22</v>
      </c>
      <c r="J18" s="32" t="s">
        <v>65</v>
      </c>
      <c r="K18" s="32" t="s">
        <v>24</v>
      </c>
      <c r="L18" s="33" t="s">
        <v>112</v>
      </c>
      <c r="M18" s="34" t="s">
        <v>5</v>
      </c>
      <c r="N18" s="35"/>
      <c r="O18" s="31" t="s">
        <v>113</v>
      </c>
      <c r="P18" s="32" t="s">
        <v>114</v>
      </c>
      <c r="Q18" s="32" t="s">
        <v>27</v>
      </c>
      <c r="R18" s="32" t="s">
        <v>28</v>
      </c>
      <c r="S18" s="32" t="s">
        <v>115</v>
      </c>
      <c r="T18" s="33" t="s">
        <v>6</v>
      </c>
      <c r="U18" s="34" t="s">
        <v>5</v>
      </c>
      <c r="V18" s="35"/>
      <c r="W18" s="36" t="s">
        <v>31</v>
      </c>
      <c r="X18" s="33" t="s">
        <v>187</v>
      </c>
      <c r="Y18" s="33" t="s">
        <v>139</v>
      </c>
      <c r="Z18" s="33" t="s">
        <v>140</v>
      </c>
      <c r="AA18" s="33" t="s">
        <v>141</v>
      </c>
      <c r="AB18" s="34" t="s">
        <v>5</v>
      </c>
      <c r="AC18" s="35"/>
      <c r="AD18" s="36" t="s">
        <v>143</v>
      </c>
      <c r="AE18" s="33" t="s">
        <v>208</v>
      </c>
      <c r="AF18" s="33" t="s">
        <v>209</v>
      </c>
      <c r="AG18" s="33" t="s">
        <v>75</v>
      </c>
      <c r="AH18" s="33" t="s">
        <v>144</v>
      </c>
      <c r="AI18" s="33" t="s">
        <v>145</v>
      </c>
      <c r="AJ18" s="33" t="s">
        <v>156</v>
      </c>
      <c r="AK18" s="34" t="s">
        <v>5</v>
      </c>
      <c r="AL18" s="35"/>
      <c r="AM18" s="31" t="s">
        <v>106</v>
      </c>
      <c r="AN18" s="32" t="s">
        <v>37</v>
      </c>
      <c r="AO18" s="32" t="s">
        <v>157</v>
      </c>
      <c r="AP18" s="32" t="s">
        <v>158</v>
      </c>
      <c r="AQ18" s="32" t="s">
        <v>159</v>
      </c>
      <c r="AR18" s="33" t="s">
        <v>41</v>
      </c>
      <c r="AS18" s="34" t="s">
        <v>5</v>
      </c>
      <c r="AU18" s="31" t="s">
        <v>116</v>
      </c>
      <c r="AV18" s="32" t="s">
        <v>77</v>
      </c>
      <c r="AW18" s="32" t="s">
        <v>78</v>
      </c>
      <c r="AX18" s="32" t="s">
        <v>117</v>
      </c>
      <c r="AY18" s="32" t="s">
        <v>118</v>
      </c>
      <c r="AZ18" s="33" t="s">
        <v>53</v>
      </c>
      <c r="BA18" s="34" t="s">
        <v>5</v>
      </c>
      <c r="BB18" s="35"/>
      <c r="BC18" s="31" t="s">
        <v>179</v>
      </c>
      <c r="BD18" s="32" t="s">
        <v>119</v>
      </c>
      <c r="BE18" s="32" t="s">
        <v>120</v>
      </c>
      <c r="BF18" s="32" t="s">
        <v>121</v>
      </c>
      <c r="BG18" s="32" t="s">
        <v>11</v>
      </c>
      <c r="BH18" s="33" t="s">
        <v>5</v>
      </c>
      <c r="BI18" s="35"/>
      <c r="BJ18" s="31" t="s">
        <v>122</v>
      </c>
      <c r="BK18" s="32" t="s">
        <v>123</v>
      </c>
      <c r="BL18" s="32" t="s">
        <v>124</v>
      </c>
      <c r="BM18" s="32" t="s">
        <v>125</v>
      </c>
      <c r="BN18" s="33" t="s">
        <v>5</v>
      </c>
      <c r="BO18" s="35"/>
      <c r="BP18" s="31" t="s">
        <v>188</v>
      </c>
      <c r="BQ18" s="32" t="s">
        <v>189</v>
      </c>
      <c r="BR18" s="32" t="s">
        <v>190</v>
      </c>
      <c r="BS18" s="33" t="s">
        <v>5</v>
      </c>
      <c r="BT18" s="35"/>
      <c r="BU18" s="31" t="s">
        <v>191</v>
      </c>
      <c r="BV18" s="32" t="s">
        <v>126</v>
      </c>
      <c r="BW18" s="32" t="s">
        <v>127</v>
      </c>
      <c r="BX18" s="33" t="s">
        <v>5</v>
      </c>
    </row>
    <row r="19" spans="2:76" x14ac:dyDescent="0.25">
      <c r="B19" s="37" t="s">
        <v>135</v>
      </c>
      <c r="C19" s="38">
        <v>0.21696216062464899</v>
      </c>
      <c r="D19" s="39">
        <v>0.21155198361043001</v>
      </c>
      <c r="E19" s="40">
        <v>0.21438299999999999</v>
      </c>
      <c r="G19" s="37" t="s">
        <v>135</v>
      </c>
      <c r="H19" s="38">
        <v>0.20051813534742599</v>
      </c>
      <c r="I19" s="38">
        <v>0.21629951560675301</v>
      </c>
      <c r="J19" s="38">
        <v>0.23059136988833301</v>
      </c>
      <c r="K19" s="38">
        <v>0.22197255919807299</v>
      </c>
      <c r="L19" s="38">
        <v>0.19457269801113899</v>
      </c>
      <c r="M19" s="40">
        <v>0.21438299999999999</v>
      </c>
      <c r="N19" s="41"/>
      <c r="O19" s="37" t="s">
        <v>135</v>
      </c>
      <c r="P19" s="38">
        <v>0.23096458067488199</v>
      </c>
      <c r="Q19" s="38">
        <v>0.21728635631194099</v>
      </c>
      <c r="R19" s="38">
        <v>0.201217389452365</v>
      </c>
      <c r="S19" s="38">
        <v>0.18546563949398101</v>
      </c>
      <c r="T19" s="38">
        <v>0.17672600557048099</v>
      </c>
      <c r="U19" s="40">
        <v>0.21438299999999999</v>
      </c>
      <c r="V19" s="42"/>
      <c r="W19" s="37" t="s">
        <v>135</v>
      </c>
      <c r="X19" s="38">
        <v>0.19557713026530801</v>
      </c>
      <c r="Y19" s="38">
        <v>0.21129040135701599</v>
      </c>
      <c r="Z19" s="38">
        <v>0.200690688011571</v>
      </c>
      <c r="AA19" s="38">
        <v>0.23177141427327699</v>
      </c>
      <c r="AB19" s="40">
        <v>0.21438299999999999</v>
      </c>
      <c r="AC19" s="42"/>
      <c r="AD19" s="37" t="s">
        <v>135</v>
      </c>
      <c r="AE19" s="38">
        <v>0.19692529317488799</v>
      </c>
      <c r="AF19" s="38">
        <v>0.240123896058339</v>
      </c>
      <c r="AG19" s="38">
        <v>0.230245887051162</v>
      </c>
      <c r="AH19" s="38">
        <v>0.21321367658476101</v>
      </c>
      <c r="AI19" s="38">
        <v>0.21011563079069201</v>
      </c>
      <c r="AJ19" s="38">
        <v>0.177420336157181</v>
      </c>
      <c r="AK19" s="40">
        <v>0.21438299999999999</v>
      </c>
      <c r="AL19" s="41"/>
      <c r="AM19" s="37" t="s">
        <v>135</v>
      </c>
      <c r="AN19" s="38">
        <v>0.190020961601647</v>
      </c>
      <c r="AO19" s="38">
        <v>0.189803608604803</v>
      </c>
      <c r="AP19" s="38">
        <v>0.21515301397609601</v>
      </c>
      <c r="AQ19" s="38">
        <v>0.22518442423179399</v>
      </c>
      <c r="AR19" s="38">
        <v>0.25185263912723399</v>
      </c>
      <c r="AS19" s="40">
        <v>0.21438299999999999</v>
      </c>
      <c r="AU19" s="37" t="s">
        <v>135</v>
      </c>
      <c r="AV19" s="38">
        <v>0.15438660159196901</v>
      </c>
      <c r="AW19" s="38">
        <v>0.19700370173661699</v>
      </c>
      <c r="AX19" s="38">
        <v>0.214985065190305</v>
      </c>
      <c r="AY19" s="38">
        <v>0.256562851745122</v>
      </c>
      <c r="AZ19" s="38">
        <v>0.23489666045931101</v>
      </c>
      <c r="BA19" s="40">
        <v>0.21438299999999999</v>
      </c>
      <c r="BB19" s="41"/>
      <c r="BC19" s="37" t="s">
        <v>135</v>
      </c>
      <c r="BD19" s="38">
        <v>0.212048029521619</v>
      </c>
      <c r="BE19" s="38">
        <v>0.22925282982068099</v>
      </c>
      <c r="BF19" s="38">
        <v>0.21057278512818201</v>
      </c>
      <c r="BG19" s="38">
        <v>0.19899052646589999</v>
      </c>
      <c r="BH19" s="38">
        <v>0.21438299999999999</v>
      </c>
      <c r="BI19" s="41"/>
      <c r="BJ19" s="37" t="s">
        <v>135</v>
      </c>
      <c r="BK19" s="38">
        <v>0.202712136254805</v>
      </c>
      <c r="BL19" s="38">
        <v>0.225462112362665</v>
      </c>
      <c r="BM19" s="38">
        <v>0.22365265324311101</v>
      </c>
      <c r="BN19" s="38">
        <v>0.21438299999999999</v>
      </c>
      <c r="BO19" s="41"/>
      <c r="BP19" s="37" t="s">
        <v>135</v>
      </c>
      <c r="BQ19" s="38">
        <v>0.20817640000000001</v>
      </c>
      <c r="BR19" s="38">
        <v>0.22792641891475199</v>
      </c>
      <c r="BS19" s="38">
        <v>0.21438299999999999</v>
      </c>
      <c r="BT19" s="41"/>
      <c r="BU19" s="37" t="s">
        <v>135</v>
      </c>
      <c r="BV19" s="38">
        <v>0.21836754254874199</v>
      </c>
      <c r="BW19" s="38">
        <v>0.21324509999999999</v>
      </c>
      <c r="BX19" s="38">
        <v>0.21438299999999999</v>
      </c>
    </row>
    <row r="20" spans="2:76" x14ac:dyDescent="0.25">
      <c r="B20" s="43" t="s">
        <v>136</v>
      </c>
      <c r="C20" s="44">
        <v>0.36993271169796699</v>
      </c>
      <c r="D20" s="45">
        <v>0.38530917923656499</v>
      </c>
      <c r="E20" s="46">
        <v>0.37726310000000002</v>
      </c>
      <c r="G20" s="43" t="s">
        <v>136</v>
      </c>
      <c r="H20" s="44">
        <v>0.41407204322898999</v>
      </c>
      <c r="I20" s="44">
        <v>0.37178885463971301</v>
      </c>
      <c r="J20" s="44">
        <v>0.38371625084665101</v>
      </c>
      <c r="K20" s="44">
        <v>0.36906567492850301</v>
      </c>
      <c r="L20" s="44">
        <v>0.36770896155805199</v>
      </c>
      <c r="M20" s="46">
        <v>0.37726310000000002</v>
      </c>
      <c r="N20" s="41"/>
      <c r="O20" s="43" t="s">
        <v>136</v>
      </c>
      <c r="P20" s="44">
        <v>0.358972671285953</v>
      </c>
      <c r="Q20" s="44">
        <v>0.37192971297630201</v>
      </c>
      <c r="R20" s="44">
        <v>0.408530395411215</v>
      </c>
      <c r="S20" s="44">
        <v>0.37091698751009899</v>
      </c>
      <c r="T20" s="44">
        <v>0.410791680334891</v>
      </c>
      <c r="U20" s="46">
        <v>0.37726310000000002</v>
      </c>
      <c r="V20" s="42"/>
      <c r="W20" s="43" t="s">
        <v>136</v>
      </c>
      <c r="X20" s="44">
        <v>0.39097904336417899</v>
      </c>
      <c r="Y20" s="44">
        <v>0.35637135476401</v>
      </c>
      <c r="Z20" s="44">
        <v>0.39347009584265702</v>
      </c>
      <c r="AA20" s="44">
        <v>0.37832606613395298</v>
      </c>
      <c r="AB20" s="46">
        <v>0.37726310000000002</v>
      </c>
      <c r="AC20" s="42"/>
      <c r="AD20" s="43" t="s">
        <v>136</v>
      </c>
      <c r="AE20" s="44">
        <v>0.352875768051987</v>
      </c>
      <c r="AF20" s="44">
        <v>0.38522686681836799</v>
      </c>
      <c r="AG20" s="44">
        <v>0.36755269914514499</v>
      </c>
      <c r="AH20" s="44">
        <v>0.37716716490247498</v>
      </c>
      <c r="AI20" s="44">
        <v>0.37361513275209202</v>
      </c>
      <c r="AJ20" s="44">
        <v>0.40718444150378802</v>
      </c>
      <c r="AK20" s="46">
        <v>0.37726310000000002</v>
      </c>
      <c r="AL20" s="41"/>
      <c r="AM20" s="43" t="s">
        <v>136</v>
      </c>
      <c r="AN20" s="44">
        <v>0.34866479409336498</v>
      </c>
      <c r="AO20" s="44">
        <v>0.34659915128825303</v>
      </c>
      <c r="AP20" s="44">
        <v>0.38731684840071501</v>
      </c>
      <c r="AQ20" s="44">
        <v>0.41617009806272798</v>
      </c>
      <c r="AR20" s="44">
        <v>0.38756511256196902</v>
      </c>
      <c r="AS20" s="46">
        <v>0.37726310000000002</v>
      </c>
      <c r="AU20" s="43" t="s">
        <v>136</v>
      </c>
      <c r="AV20" s="44">
        <v>0.35574963282713101</v>
      </c>
      <c r="AW20" s="44">
        <v>0.36640960804106198</v>
      </c>
      <c r="AX20" s="44">
        <v>0.34486519291240397</v>
      </c>
      <c r="AY20" s="44">
        <v>0.38550616441957603</v>
      </c>
      <c r="AZ20" s="44">
        <v>0.42964163980522702</v>
      </c>
      <c r="BA20" s="46">
        <v>0.37726310000000002</v>
      </c>
      <c r="BB20" s="41"/>
      <c r="BC20" s="43" t="s">
        <v>136</v>
      </c>
      <c r="BD20" s="44">
        <v>0.38144028253610601</v>
      </c>
      <c r="BE20" s="44">
        <v>0.39466587339676301</v>
      </c>
      <c r="BF20" s="44">
        <v>0.33811625036730297</v>
      </c>
      <c r="BG20" s="44">
        <v>0.43206812131528199</v>
      </c>
      <c r="BH20" s="44">
        <v>0.37726310000000002</v>
      </c>
      <c r="BI20" s="41"/>
      <c r="BJ20" s="43" t="s">
        <v>136</v>
      </c>
      <c r="BK20" s="44">
        <v>0.318431952512441</v>
      </c>
      <c r="BL20" s="44">
        <v>0.35810554883776102</v>
      </c>
      <c r="BM20" s="44">
        <v>0.39950842120396202</v>
      </c>
      <c r="BN20" s="44">
        <v>0.37726310000000002</v>
      </c>
      <c r="BO20" s="41"/>
      <c r="BP20" s="43" t="s">
        <v>136</v>
      </c>
      <c r="BQ20" s="44">
        <v>0.39333590000000002</v>
      </c>
      <c r="BR20" s="44">
        <v>0.36465294821057198</v>
      </c>
      <c r="BS20" s="44">
        <v>0.37726310000000002</v>
      </c>
      <c r="BT20" s="41"/>
      <c r="BU20" s="43" t="s">
        <v>136</v>
      </c>
      <c r="BV20" s="44">
        <v>0.41288215253003901</v>
      </c>
      <c r="BW20" s="44">
        <v>0.37068760000000001</v>
      </c>
      <c r="BX20" s="44">
        <v>0.37726310000000002</v>
      </c>
    </row>
    <row r="21" spans="2:76" s="27" customFormat="1" x14ac:dyDescent="0.25">
      <c r="B21" s="47" t="s">
        <v>128</v>
      </c>
      <c r="C21" s="48">
        <f>SUM(C19:C20)</f>
        <v>0.58689487232261595</v>
      </c>
      <c r="D21" s="49">
        <f>SUM(D19:D20)</f>
        <v>0.59686116284699497</v>
      </c>
      <c r="E21" s="48">
        <f>SUM(E19:E20)</f>
        <v>0.59164609999999995</v>
      </c>
      <c r="G21" s="47" t="s">
        <v>128</v>
      </c>
      <c r="H21" s="49">
        <f>SUM(H19:H20)</f>
        <v>0.61459017857641596</v>
      </c>
      <c r="I21" s="48">
        <f>SUM(I19:I20)</f>
        <v>0.58808837024646599</v>
      </c>
      <c r="J21" s="48">
        <f>SUM(J19:J20)</f>
        <v>0.61430762073498402</v>
      </c>
      <c r="K21" s="48">
        <f t="shared" ref="K21" si="53">SUM(K19:K20)</f>
        <v>0.59103823412657597</v>
      </c>
      <c r="L21" s="48">
        <f t="shared" ref="L21" si="54">SUM(L19:L20)</f>
        <v>0.56228165956919096</v>
      </c>
      <c r="M21" s="48">
        <f t="shared" ref="M21" si="55">SUM(M19:M20)</f>
        <v>0.59164609999999995</v>
      </c>
      <c r="N21" s="50"/>
      <c r="O21" s="47" t="s">
        <v>128</v>
      </c>
      <c r="P21" s="49">
        <f>SUM(P19:P20)</f>
        <v>0.58993725196083502</v>
      </c>
      <c r="Q21" s="48">
        <f>SUM(Q19:Q20)</f>
        <v>0.58921606928824299</v>
      </c>
      <c r="R21" s="48">
        <f>SUM(R19:R20)</f>
        <v>0.60974778486357994</v>
      </c>
      <c r="S21" s="48">
        <f t="shared" ref="S21" si="56">SUM(S19:S20)</f>
        <v>0.55638262700408003</v>
      </c>
      <c r="T21" s="48">
        <f t="shared" ref="T21" si="57">SUM(T19:T20)</f>
        <v>0.58751768590537201</v>
      </c>
      <c r="U21" s="48">
        <f t="shared" ref="U21" si="58">SUM(U19:U20)</f>
        <v>0.59164609999999995</v>
      </c>
      <c r="V21" s="51"/>
      <c r="W21" s="47" t="s">
        <v>128</v>
      </c>
      <c r="X21" s="49">
        <f>SUM(X19:X20)</f>
        <v>0.58655617362948698</v>
      </c>
      <c r="Y21" s="48">
        <f>SUM(Y19:Y20)</f>
        <v>0.56766175612102598</v>
      </c>
      <c r="Z21" s="48">
        <f>SUM(Z19:Z20)</f>
        <v>0.59416078385422799</v>
      </c>
      <c r="AA21" s="48">
        <f t="shared" ref="AA21" si="59">SUM(AA19:AA20)</f>
        <v>0.61009748040723</v>
      </c>
      <c r="AB21" s="48">
        <f t="shared" ref="AB21" si="60">SUM(AB19:AB20)</f>
        <v>0.59164609999999995</v>
      </c>
      <c r="AC21" s="51"/>
      <c r="AD21" s="47" t="s">
        <v>128</v>
      </c>
      <c r="AE21" s="49">
        <f>SUM(AE19:AE20)</f>
        <v>0.549801061226875</v>
      </c>
      <c r="AF21" s="48">
        <f>SUM(AF19:AF20)</f>
        <v>0.62535076287670699</v>
      </c>
      <c r="AG21" s="48">
        <f t="shared" ref="AG21:AH21" si="61">SUM(AG19:AG20)</f>
        <v>0.59779858619630699</v>
      </c>
      <c r="AH21" s="48">
        <f t="shared" si="61"/>
        <v>0.59038084148723602</v>
      </c>
      <c r="AI21" s="48">
        <f>SUM(AI19:AI20)</f>
        <v>0.58373076354278397</v>
      </c>
      <c r="AJ21" s="48">
        <f t="shared" ref="AJ21:AK21" si="62">SUM(AJ19:AJ20)</f>
        <v>0.58460477766096908</v>
      </c>
      <c r="AK21" s="48">
        <f t="shared" si="62"/>
        <v>0.59164609999999995</v>
      </c>
      <c r="AL21" s="50"/>
      <c r="AM21" s="47" t="s">
        <v>128</v>
      </c>
      <c r="AN21" s="49">
        <f>SUM(AN19:AN20)</f>
        <v>0.53868575569501198</v>
      </c>
      <c r="AO21" s="48">
        <f>SUM(AO19:AO20)</f>
        <v>0.53640275989305608</v>
      </c>
      <c r="AP21" s="48">
        <f>SUM(AP19:AP20)</f>
        <v>0.60246986237681099</v>
      </c>
      <c r="AQ21" s="48">
        <f t="shared" ref="AQ21" si="63">SUM(AQ19:AQ20)</f>
        <v>0.64135452229452194</v>
      </c>
      <c r="AR21" s="48">
        <f t="shared" ref="AR21" si="64">SUM(AR19:AR20)</f>
        <v>0.63941775168920301</v>
      </c>
      <c r="AS21" s="48">
        <f t="shared" ref="AS21" si="65">SUM(AS19:AS20)</f>
        <v>0.59164609999999995</v>
      </c>
      <c r="AU21" s="47" t="s">
        <v>128</v>
      </c>
      <c r="AV21" s="49">
        <f>SUM(AV19:AV20)</f>
        <v>0.51013623441910005</v>
      </c>
      <c r="AW21" s="48">
        <f>SUM(AW19:AW20)</f>
        <v>0.56341330977767901</v>
      </c>
      <c r="AX21" s="48">
        <f>SUM(AX19:AX20)</f>
        <v>0.55985025810270894</v>
      </c>
      <c r="AY21" s="48">
        <f t="shared" ref="AY21" si="66">SUM(AY19:AY20)</f>
        <v>0.64206901616469803</v>
      </c>
      <c r="AZ21" s="48">
        <f t="shared" ref="AZ21" si="67">SUM(AZ19:AZ20)</f>
        <v>0.66453830026453797</v>
      </c>
      <c r="BA21" s="48">
        <f t="shared" ref="BA21" si="68">SUM(BA19:BA20)</f>
        <v>0.59164609999999995</v>
      </c>
      <c r="BB21" s="50"/>
      <c r="BC21" s="47" t="s">
        <v>128</v>
      </c>
      <c r="BD21" s="49">
        <f>SUM(BD19:BD20)</f>
        <v>0.59348831205772501</v>
      </c>
      <c r="BE21" s="48">
        <f>SUM(BE19:BE20)</f>
        <v>0.62391870321744403</v>
      </c>
      <c r="BF21" s="48">
        <f>SUM(BF19:BF20)</f>
        <v>0.54868903549548498</v>
      </c>
      <c r="BG21" s="48">
        <f t="shared" ref="BG21" si="69">SUM(BG19:BG20)</f>
        <v>0.63105864778118193</v>
      </c>
      <c r="BH21" s="48">
        <f t="shared" ref="BH21" si="70">SUM(BH19:BH20)</f>
        <v>0.59164609999999995</v>
      </c>
      <c r="BI21" s="50"/>
      <c r="BJ21" s="47" t="s">
        <v>128</v>
      </c>
      <c r="BK21" s="49">
        <f>SUM(BK19:BK20)</f>
        <v>0.52114408876724605</v>
      </c>
      <c r="BL21" s="48">
        <f>SUM(BL19:BL20)</f>
        <v>0.58356766120042602</v>
      </c>
      <c r="BM21" s="48">
        <f>SUM(BM19:BM20)</f>
        <v>0.62316107444707303</v>
      </c>
      <c r="BN21" s="48">
        <f t="shared" ref="BN21" si="71">SUM(BN19:BN20)</f>
        <v>0.59164609999999995</v>
      </c>
      <c r="BO21" s="50"/>
      <c r="BP21" s="47" t="s">
        <v>128</v>
      </c>
      <c r="BQ21" s="49">
        <f>SUM(BQ19:BQ20)</f>
        <v>0.6015123</v>
      </c>
      <c r="BR21" s="48">
        <f>SUM(BR19:BR20)</f>
        <v>0.592579367125324</v>
      </c>
      <c r="BS21" s="48">
        <f>SUM(BS19:BS20)</f>
        <v>0.59164609999999995</v>
      </c>
      <c r="BT21" s="50"/>
      <c r="BU21" s="47" t="s">
        <v>128</v>
      </c>
      <c r="BV21" s="49">
        <f>SUM(BV19:BV20)</f>
        <v>0.63124969507878104</v>
      </c>
      <c r="BW21" s="48">
        <f>SUM(BW19:BW20)</f>
        <v>0.58393269999999997</v>
      </c>
      <c r="BX21" s="48">
        <f>SUM(BX19:BX20)</f>
        <v>0.59164609999999995</v>
      </c>
    </row>
    <row r="22" spans="2:76" s="27" customFormat="1" x14ac:dyDescent="0.25">
      <c r="B22" s="52" t="s">
        <v>129</v>
      </c>
      <c r="C22" s="53">
        <v>0.133526161195751</v>
      </c>
      <c r="D22" s="54">
        <v>0.117396489905479</v>
      </c>
      <c r="E22" s="55">
        <v>0.1258367</v>
      </c>
      <c r="G22" s="52" t="s">
        <v>129</v>
      </c>
      <c r="H22" s="53">
        <v>0.17199297889441401</v>
      </c>
      <c r="I22" s="53">
        <v>0.13586817072658</v>
      </c>
      <c r="J22" s="53">
        <v>0.10258906028296701</v>
      </c>
      <c r="K22" s="53">
        <v>0.117855915211343</v>
      </c>
      <c r="L22" s="53">
        <v>0.13299279651878201</v>
      </c>
      <c r="M22" s="55">
        <v>0.1258367</v>
      </c>
      <c r="N22" s="50"/>
      <c r="O22" s="52" t="s">
        <v>129</v>
      </c>
      <c r="P22" s="53">
        <v>0.117904203564642</v>
      </c>
      <c r="Q22" s="53">
        <v>0.11900489027259099</v>
      </c>
      <c r="R22" s="53">
        <v>0.11276026879024301</v>
      </c>
      <c r="S22" s="53">
        <v>0.163102066423369</v>
      </c>
      <c r="T22" s="53">
        <v>0.19934856092849099</v>
      </c>
      <c r="U22" s="55">
        <v>0.1258367</v>
      </c>
      <c r="V22" s="56"/>
      <c r="W22" s="52" t="s">
        <v>129</v>
      </c>
      <c r="X22" s="53">
        <v>0.14599777380296899</v>
      </c>
      <c r="Y22" s="53">
        <v>0.14012517044769199</v>
      </c>
      <c r="Z22" s="53">
        <v>0.12532020122505999</v>
      </c>
      <c r="AA22" s="53">
        <v>0.10853759389796</v>
      </c>
      <c r="AB22" s="55">
        <v>0.1258367</v>
      </c>
      <c r="AC22" s="56"/>
      <c r="AD22" s="52" t="s">
        <v>129</v>
      </c>
      <c r="AE22" s="53">
        <v>0.114012024266784</v>
      </c>
      <c r="AF22" s="53">
        <v>8.5524734890311205E-2</v>
      </c>
      <c r="AG22" s="53">
        <v>0.11379580324272499</v>
      </c>
      <c r="AH22" s="53">
        <v>0.123826280636966</v>
      </c>
      <c r="AI22" s="53">
        <v>0.13575569316274899</v>
      </c>
      <c r="AJ22" s="53">
        <v>0.19396497954901501</v>
      </c>
      <c r="AK22" s="55">
        <v>0.1258367</v>
      </c>
      <c r="AL22" s="50"/>
      <c r="AM22" s="52" t="s">
        <v>129</v>
      </c>
      <c r="AN22" s="53">
        <v>0.18167182816736899</v>
      </c>
      <c r="AO22" s="53">
        <v>0.127853795853175</v>
      </c>
      <c r="AP22" s="53">
        <v>0.120658288231376</v>
      </c>
      <c r="AQ22" s="53">
        <v>9.3936325276383403E-2</v>
      </c>
      <c r="AR22" s="53">
        <v>0.105243632329069</v>
      </c>
      <c r="AS22" s="55">
        <v>0.1258367</v>
      </c>
      <c r="AU22" s="52" t="s">
        <v>129</v>
      </c>
      <c r="AV22" s="53">
        <v>0.150608019195657</v>
      </c>
      <c r="AW22" s="53">
        <v>0.12153660685543299</v>
      </c>
      <c r="AX22" s="53">
        <v>0.150678719758852</v>
      </c>
      <c r="AY22" s="53">
        <v>0.109745288180051</v>
      </c>
      <c r="AZ22" s="53">
        <v>0.106789766129726</v>
      </c>
      <c r="BA22" s="55">
        <v>0.1258367</v>
      </c>
      <c r="BB22" s="50"/>
      <c r="BC22" s="52" t="s">
        <v>129</v>
      </c>
      <c r="BD22" s="53">
        <v>0.107042124975768</v>
      </c>
      <c r="BE22" s="53">
        <v>0.143862455080533</v>
      </c>
      <c r="BF22" s="53">
        <v>0.14739281122631201</v>
      </c>
      <c r="BG22" s="53">
        <v>0.13247417175635501</v>
      </c>
      <c r="BH22" s="53">
        <v>0.1258367</v>
      </c>
      <c r="BI22" s="50"/>
      <c r="BJ22" s="52" t="s">
        <v>129</v>
      </c>
      <c r="BK22" s="53">
        <v>0.16248532388992901</v>
      </c>
      <c r="BL22" s="53">
        <v>0.12569914877559599</v>
      </c>
      <c r="BM22" s="53">
        <v>0.117236095608099</v>
      </c>
      <c r="BN22" s="53">
        <v>0.1258367</v>
      </c>
      <c r="BO22" s="50"/>
      <c r="BP22" s="52" t="s">
        <v>129</v>
      </c>
      <c r="BQ22" s="53">
        <v>0.11304740000000001</v>
      </c>
      <c r="BR22" s="53">
        <v>0.133214920174375</v>
      </c>
      <c r="BS22" s="53">
        <v>0.1258367</v>
      </c>
      <c r="BT22" s="50"/>
      <c r="BU22" s="52" t="s">
        <v>129</v>
      </c>
      <c r="BV22" s="53">
        <v>0.10743624576970399</v>
      </c>
      <c r="BW22" s="53">
        <v>0.129409</v>
      </c>
      <c r="BX22" s="53">
        <v>0.1258367</v>
      </c>
    </row>
    <row r="23" spans="2:76" x14ac:dyDescent="0.25">
      <c r="B23" s="37" t="s">
        <v>137</v>
      </c>
      <c r="C23" s="38">
        <v>0.15290017431564601</v>
      </c>
      <c r="D23" s="39">
        <v>0.14448507757336901</v>
      </c>
      <c r="E23" s="40">
        <v>0.14888850000000001</v>
      </c>
      <c r="G23" s="37" t="s">
        <v>137</v>
      </c>
      <c r="H23" s="44">
        <v>0.121264111970337</v>
      </c>
      <c r="I23" s="44">
        <v>0.13792418833908299</v>
      </c>
      <c r="J23" s="44">
        <v>0.15569267519204799</v>
      </c>
      <c r="K23" s="44">
        <v>0.13207661659603501</v>
      </c>
      <c r="L23" s="44">
        <v>0.17672077717312501</v>
      </c>
      <c r="M23" s="46">
        <v>0.14888850000000001</v>
      </c>
      <c r="N23" s="41"/>
      <c r="O23" s="37" t="s">
        <v>137</v>
      </c>
      <c r="P23" s="44">
        <v>0.158195271599707</v>
      </c>
      <c r="Q23" s="44">
        <v>0.157762234496724</v>
      </c>
      <c r="R23" s="44">
        <v>0.141133646642321</v>
      </c>
      <c r="S23" s="44">
        <v>0.13723720155281499</v>
      </c>
      <c r="T23" s="44">
        <v>9.7498554117019604E-2</v>
      </c>
      <c r="U23" s="46">
        <v>0.14888850000000001</v>
      </c>
      <c r="V23" s="42"/>
      <c r="W23" s="37" t="s">
        <v>137</v>
      </c>
      <c r="X23" s="44">
        <v>0.14143261578651101</v>
      </c>
      <c r="Y23" s="44">
        <v>0.12923521790706</v>
      </c>
      <c r="Z23" s="44">
        <v>0.14907845021396501</v>
      </c>
      <c r="AA23" s="44">
        <v>0.16458108368612201</v>
      </c>
      <c r="AB23" s="46">
        <v>0.14888850000000001</v>
      </c>
      <c r="AC23" s="42"/>
      <c r="AD23" s="37" t="s">
        <v>137</v>
      </c>
      <c r="AE23" s="44">
        <v>0.13017560783804599</v>
      </c>
      <c r="AF23" s="44">
        <v>0.17219930416957199</v>
      </c>
      <c r="AG23" s="44">
        <v>0.177788145262507</v>
      </c>
      <c r="AH23" s="44">
        <v>0.15024644720721</v>
      </c>
      <c r="AI23" s="44">
        <v>0.135506191051527</v>
      </c>
      <c r="AJ23" s="44">
        <v>0.101263073627974</v>
      </c>
      <c r="AK23" s="46">
        <v>0.14888850000000001</v>
      </c>
      <c r="AL23" s="41"/>
      <c r="AM23" s="37" t="s">
        <v>137</v>
      </c>
      <c r="AN23" s="44">
        <v>0.131206763860898</v>
      </c>
      <c r="AO23" s="44">
        <v>0.18049770650088501</v>
      </c>
      <c r="AP23" s="44">
        <v>0.140934500481742</v>
      </c>
      <c r="AQ23" s="44">
        <v>0.13990090430288399</v>
      </c>
      <c r="AR23" s="44">
        <v>0.15171803563123301</v>
      </c>
      <c r="AS23" s="46">
        <v>0.14888850000000001</v>
      </c>
      <c r="AU23" s="37" t="s">
        <v>137</v>
      </c>
      <c r="AV23" s="44">
        <v>0.17324936275286101</v>
      </c>
      <c r="AW23" s="44">
        <v>0.17300077800512301</v>
      </c>
      <c r="AX23" s="44">
        <v>0.135559650380876</v>
      </c>
      <c r="AY23" s="44">
        <v>0.129042728757995</v>
      </c>
      <c r="AZ23" s="44">
        <v>0.13745064857967301</v>
      </c>
      <c r="BA23" s="46">
        <v>0.14888850000000001</v>
      </c>
      <c r="BB23" s="41"/>
      <c r="BC23" s="37" t="s">
        <v>137</v>
      </c>
      <c r="BD23" s="44">
        <v>0.15547078573776901</v>
      </c>
      <c r="BE23" s="44">
        <v>0.11907658499884199</v>
      </c>
      <c r="BF23" s="44">
        <v>0.18031378694037201</v>
      </c>
      <c r="BG23" s="44">
        <v>8.2225086600390698E-2</v>
      </c>
      <c r="BH23" s="44">
        <v>0.14888850000000001</v>
      </c>
      <c r="BI23" s="41"/>
      <c r="BJ23" s="37" t="s">
        <v>137</v>
      </c>
      <c r="BK23" s="44">
        <v>0.154431526689016</v>
      </c>
      <c r="BL23" s="44">
        <v>0.144868144385877</v>
      </c>
      <c r="BM23" s="44">
        <v>0.15030439289900299</v>
      </c>
      <c r="BN23" s="44">
        <v>0.14888850000000001</v>
      </c>
      <c r="BO23" s="41"/>
      <c r="BP23" s="37" t="s">
        <v>137</v>
      </c>
      <c r="BQ23" s="44">
        <v>0.16737289999999999</v>
      </c>
      <c r="BR23" s="44">
        <v>0.133339109164993</v>
      </c>
      <c r="BS23" s="44">
        <v>0.14888850000000001</v>
      </c>
      <c r="BT23" s="41"/>
      <c r="BU23" s="37" t="s">
        <v>137</v>
      </c>
      <c r="BV23" s="44">
        <v>0.148191838105696</v>
      </c>
      <c r="BW23" s="44">
        <v>0.14896419999999999</v>
      </c>
      <c r="BX23" s="44">
        <v>0.14888850000000001</v>
      </c>
    </row>
    <row r="24" spans="2:76" x14ac:dyDescent="0.25">
      <c r="B24" s="43" t="s">
        <v>138</v>
      </c>
      <c r="C24" s="44">
        <v>0.12667879216598801</v>
      </c>
      <c r="D24" s="45">
        <v>0.141257269674156</v>
      </c>
      <c r="E24" s="46">
        <v>0.13362869999999999</v>
      </c>
      <c r="G24" s="43" t="s">
        <v>138</v>
      </c>
      <c r="H24" s="44">
        <v>9.2152730558833898E-2</v>
      </c>
      <c r="I24" s="44">
        <v>0.13811927068787</v>
      </c>
      <c r="J24" s="44">
        <v>0.127410643790002</v>
      </c>
      <c r="K24" s="44">
        <v>0.15902923406604599</v>
      </c>
      <c r="L24" s="44">
        <v>0.12800476673890099</v>
      </c>
      <c r="M24" s="46">
        <v>0.13362869999999999</v>
      </c>
      <c r="N24" s="41"/>
      <c r="O24" s="43" t="s">
        <v>138</v>
      </c>
      <c r="P24" s="44">
        <v>0.13396327287481699</v>
      </c>
      <c r="Q24" s="44">
        <v>0.134016805942442</v>
      </c>
      <c r="R24" s="44">
        <v>0.13635829970385599</v>
      </c>
      <c r="S24" s="44">
        <v>0.14327810501973601</v>
      </c>
      <c r="T24" s="44">
        <v>0.115635199049117</v>
      </c>
      <c r="U24" s="46">
        <v>0.13362869999999999</v>
      </c>
      <c r="V24" s="42"/>
      <c r="W24" s="43" t="s">
        <v>138</v>
      </c>
      <c r="X24" s="44">
        <v>0.126013436781032</v>
      </c>
      <c r="Y24" s="44">
        <v>0.162977855524223</v>
      </c>
      <c r="Z24" s="44">
        <v>0.131440564706747</v>
      </c>
      <c r="AA24" s="44">
        <v>0.11678384200868799</v>
      </c>
      <c r="AB24" s="46">
        <v>0.13362869999999999</v>
      </c>
      <c r="AC24" s="42"/>
      <c r="AD24" s="43" t="s">
        <v>138</v>
      </c>
      <c r="AE24" s="44">
        <v>0.20601130666829401</v>
      </c>
      <c r="AF24" s="44">
        <v>0.11692519806340999</v>
      </c>
      <c r="AG24" s="44">
        <v>0.110617465298461</v>
      </c>
      <c r="AH24" s="44">
        <v>0.13554643066858699</v>
      </c>
      <c r="AI24" s="44">
        <v>0.14500735224294001</v>
      </c>
      <c r="AJ24" s="44">
        <v>0.120167169162042</v>
      </c>
      <c r="AK24" s="46">
        <v>0.13362869999999999</v>
      </c>
      <c r="AL24" s="41"/>
      <c r="AM24" s="43" t="s">
        <v>138</v>
      </c>
      <c r="AN24" s="44">
        <v>0.14843565227672001</v>
      </c>
      <c r="AO24" s="44">
        <v>0.155245737752884</v>
      </c>
      <c r="AP24" s="44">
        <v>0.135937348910071</v>
      </c>
      <c r="AQ24" s="44">
        <v>0.124808248126211</v>
      </c>
      <c r="AR24" s="44">
        <v>0.103620580350495</v>
      </c>
      <c r="AS24" s="46">
        <v>0.13362869999999999</v>
      </c>
      <c r="AU24" s="43" t="s">
        <v>138</v>
      </c>
      <c r="AV24" s="44">
        <v>0.16600638363238199</v>
      </c>
      <c r="AW24" s="44">
        <v>0.14204930536176399</v>
      </c>
      <c r="AX24" s="44">
        <v>0.153911371757563</v>
      </c>
      <c r="AY24" s="44">
        <v>0.11914296689725599</v>
      </c>
      <c r="AZ24" s="44">
        <v>9.1221285026062401E-2</v>
      </c>
      <c r="BA24" s="46">
        <v>0.13362869999999999</v>
      </c>
      <c r="BB24" s="41"/>
      <c r="BC24" s="43" t="s">
        <v>138</v>
      </c>
      <c r="BD24" s="44">
        <v>0.143998777228738</v>
      </c>
      <c r="BE24" s="44">
        <v>0.113142256703182</v>
      </c>
      <c r="BF24" s="44">
        <v>0.12360436633783201</v>
      </c>
      <c r="BG24" s="44">
        <v>0.15424209386207199</v>
      </c>
      <c r="BH24" s="44">
        <v>0.13362869999999999</v>
      </c>
      <c r="BI24" s="41"/>
      <c r="BJ24" s="43" t="s">
        <v>138</v>
      </c>
      <c r="BK24" s="44">
        <v>0.16193906065381</v>
      </c>
      <c r="BL24" s="44">
        <v>0.14586504563810099</v>
      </c>
      <c r="BM24" s="44">
        <v>0.10929843704582499</v>
      </c>
      <c r="BN24" s="44">
        <v>0.13362869999999999</v>
      </c>
      <c r="BO24" s="41"/>
      <c r="BP24" s="43" t="s">
        <v>138</v>
      </c>
      <c r="BQ24" s="44">
        <v>0.1180674</v>
      </c>
      <c r="BR24" s="44">
        <v>0.140866603535307</v>
      </c>
      <c r="BS24" s="44">
        <v>0.13362869999999999</v>
      </c>
      <c r="BT24" s="41"/>
      <c r="BU24" s="43" t="s">
        <v>138</v>
      </c>
      <c r="BV24" s="44">
        <v>0.11312222104582</v>
      </c>
      <c r="BW24" s="44">
        <v>0.1376935</v>
      </c>
      <c r="BX24" s="44">
        <v>0.13362869999999999</v>
      </c>
    </row>
    <row r="25" spans="2:76" s="27" customFormat="1" x14ac:dyDescent="0.25">
      <c r="B25" s="47" t="s">
        <v>130</v>
      </c>
      <c r="C25" s="48">
        <f>SUM(C23:C24)</f>
        <v>0.27957896648163405</v>
      </c>
      <c r="D25" s="49">
        <f>SUM(D23:D24)</f>
        <v>0.28574234724752501</v>
      </c>
      <c r="E25" s="57">
        <f>SUM(E23:E24)</f>
        <v>0.28251720000000002</v>
      </c>
      <c r="G25" s="47" t="s">
        <v>130</v>
      </c>
      <c r="H25" s="58">
        <f>SUM(H23:H24)</f>
        <v>0.2134168425291709</v>
      </c>
      <c r="I25" s="58">
        <f t="shared" ref="I25" si="72">SUM(I23:I24)</f>
        <v>0.27604345902695299</v>
      </c>
      <c r="J25" s="58">
        <f t="shared" ref="J25" si="73">SUM(J23:J24)</f>
        <v>0.28310331898204999</v>
      </c>
      <c r="K25" s="58">
        <f t="shared" ref="K25" si="74">SUM(K23:K24)</f>
        <v>0.291105850662081</v>
      </c>
      <c r="L25" s="58">
        <f t="shared" ref="L25" si="75">SUM(L23:L24)</f>
        <v>0.304725543912026</v>
      </c>
      <c r="M25" s="58">
        <f t="shared" ref="M25" si="76">SUM(M23:M24)</f>
        <v>0.28251720000000002</v>
      </c>
      <c r="N25" s="50"/>
      <c r="O25" s="47" t="s">
        <v>130</v>
      </c>
      <c r="P25" s="58">
        <f>SUM(P23:P24)</f>
        <v>0.292158544474524</v>
      </c>
      <c r="Q25" s="58">
        <f t="shared" ref="Q25" si="77">SUM(Q23:Q24)</f>
        <v>0.29177904043916603</v>
      </c>
      <c r="R25" s="58">
        <f t="shared" ref="R25" si="78">SUM(R23:R24)</f>
        <v>0.27749194634617702</v>
      </c>
      <c r="S25" s="58">
        <f t="shared" ref="S25" si="79">SUM(S23:S24)</f>
        <v>0.28051530657255097</v>
      </c>
      <c r="T25" s="58">
        <f t="shared" ref="T25" si="80">SUM(T23:T24)</f>
        <v>0.21313375316613659</v>
      </c>
      <c r="U25" s="58">
        <f t="shared" ref="U25" si="81">SUM(U23:U24)</f>
        <v>0.28251720000000002</v>
      </c>
      <c r="V25" s="51"/>
      <c r="W25" s="47" t="s">
        <v>130</v>
      </c>
      <c r="X25" s="58">
        <f>SUM(X23:X24)</f>
        <v>0.267446052567543</v>
      </c>
      <c r="Y25" s="58">
        <f t="shared" ref="Y25" si="82">SUM(Y23:Y24)</f>
        <v>0.292213073431283</v>
      </c>
      <c r="Z25" s="58">
        <f t="shared" ref="Z25" si="83">SUM(Z23:Z24)</f>
        <v>0.28051901492071202</v>
      </c>
      <c r="AA25" s="58">
        <f t="shared" ref="AA25" si="84">SUM(AA23:AA24)</f>
        <v>0.28136492569480998</v>
      </c>
      <c r="AB25" s="58">
        <f t="shared" ref="AB25" si="85">SUM(AB23:AB24)</f>
        <v>0.28251720000000002</v>
      </c>
      <c r="AC25" s="51"/>
      <c r="AD25" s="47" t="s">
        <v>130</v>
      </c>
      <c r="AE25" s="58">
        <f>SUM(AE23:AE24)</f>
        <v>0.33618691450633997</v>
      </c>
      <c r="AF25" s="58">
        <f t="shared" ref="AF25:AK25" si="86">SUM(AF23:AF24)</f>
        <v>0.28912450223298197</v>
      </c>
      <c r="AG25" s="58">
        <f t="shared" si="86"/>
        <v>0.28840561056096803</v>
      </c>
      <c r="AH25" s="58">
        <f t="shared" si="86"/>
        <v>0.28579287787579699</v>
      </c>
      <c r="AI25" s="58">
        <f t="shared" si="86"/>
        <v>0.28051354329446698</v>
      </c>
      <c r="AJ25" s="58">
        <f t="shared" si="86"/>
        <v>0.221430242790016</v>
      </c>
      <c r="AK25" s="58">
        <f t="shared" si="86"/>
        <v>0.28251720000000002</v>
      </c>
      <c r="AL25" s="50"/>
      <c r="AM25" s="47" t="s">
        <v>130</v>
      </c>
      <c r="AN25" s="49">
        <f>SUM(AN23:AN24)</f>
        <v>0.27964241613761798</v>
      </c>
      <c r="AO25" s="48">
        <f>SUM(AO23:AO24)</f>
        <v>0.33574344425376901</v>
      </c>
      <c r="AP25" s="48">
        <f>SUM(AP23:AP24)</f>
        <v>0.27687184939181297</v>
      </c>
      <c r="AQ25" s="48">
        <f t="shared" ref="AQ25" si="87">SUM(AQ23:AQ24)</f>
        <v>0.26470915242909498</v>
      </c>
      <c r="AR25" s="48">
        <f t="shared" ref="AR25" si="88">SUM(AR23:AR24)</f>
        <v>0.25533861598172802</v>
      </c>
      <c r="AS25" s="48">
        <f t="shared" ref="AS25" si="89">SUM(AS23:AS24)</f>
        <v>0.28251720000000002</v>
      </c>
      <c r="AU25" s="47" t="s">
        <v>130</v>
      </c>
      <c r="AV25" s="49">
        <f>SUM(AV23:AV24)</f>
        <v>0.33925574638524303</v>
      </c>
      <c r="AW25" s="48">
        <f>SUM(AW23:AW24)</f>
        <v>0.315050083366887</v>
      </c>
      <c r="AX25" s="48">
        <f>SUM(AX23:AX24)</f>
        <v>0.289471022138439</v>
      </c>
      <c r="AY25" s="48">
        <f t="shared" ref="AY25" si="90">SUM(AY23:AY24)</f>
        <v>0.248185695655251</v>
      </c>
      <c r="AZ25" s="48">
        <f t="shared" ref="AZ25" si="91">SUM(AZ23:AZ24)</f>
        <v>0.2286719336057354</v>
      </c>
      <c r="BA25" s="48">
        <f t="shared" ref="BA25" si="92">SUM(BA23:BA24)</f>
        <v>0.28251720000000002</v>
      </c>
      <c r="BB25" s="50"/>
      <c r="BC25" s="47" t="s">
        <v>130</v>
      </c>
      <c r="BD25" s="49">
        <f>SUM(BD23:BD24)</f>
        <v>0.29946956296650701</v>
      </c>
      <c r="BE25" s="48">
        <f>SUM(BE23:BE24)</f>
        <v>0.232218841702024</v>
      </c>
      <c r="BF25" s="48">
        <f>SUM(BF23:BF24)</f>
        <v>0.30391815327820404</v>
      </c>
      <c r="BG25" s="48">
        <f t="shared" ref="BG25" si="93">SUM(BG23:BG24)</f>
        <v>0.23646718046246268</v>
      </c>
      <c r="BH25" s="48">
        <f t="shared" ref="BH25" si="94">SUM(BH23:BH24)</f>
        <v>0.28251720000000002</v>
      </c>
      <c r="BI25" s="50"/>
      <c r="BJ25" s="47" t="s">
        <v>130</v>
      </c>
      <c r="BK25" s="49">
        <f>SUM(BK23:BK24)</f>
        <v>0.31637058734282597</v>
      </c>
      <c r="BL25" s="48">
        <f>SUM(BL23:BL24)</f>
        <v>0.29073319002397802</v>
      </c>
      <c r="BM25" s="48">
        <f>SUM(BM23:BM24)</f>
        <v>0.25960282994482797</v>
      </c>
      <c r="BN25" s="48">
        <f t="shared" ref="BN25" si="95">SUM(BN23:BN24)</f>
        <v>0.28251720000000002</v>
      </c>
      <c r="BO25" s="50"/>
      <c r="BP25" s="47" t="s">
        <v>130</v>
      </c>
      <c r="BQ25" s="49">
        <f>SUM(BQ23:BQ24)</f>
        <v>0.28544029999999998</v>
      </c>
      <c r="BR25" s="48">
        <f>SUM(BR23:BR24)</f>
        <v>0.27420571270030003</v>
      </c>
      <c r="BS25" s="48">
        <f>SUM(BS23:BS24)</f>
        <v>0.28251720000000002</v>
      </c>
      <c r="BT25" s="50"/>
      <c r="BU25" s="47" t="s">
        <v>130</v>
      </c>
      <c r="BV25" s="49">
        <f>SUM(BV23:BV24)</f>
        <v>0.26131405915151601</v>
      </c>
      <c r="BW25" s="48">
        <f>SUM(BW23:BW24)</f>
        <v>0.28665770000000002</v>
      </c>
      <c r="BX25" s="48">
        <f>SUM(BX23:BX24)</f>
        <v>0.28251720000000002</v>
      </c>
    </row>
    <row r="26" spans="2:76" x14ac:dyDescent="0.25">
      <c r="B26" s="59" t="s">
        <v>5</v>
      </c>
      <c r="C26" s="60">
        <f>SUM(C19:C20)+C22+SUM(C23:C24)</f>
        <v>1.0000000000000009</v>
      </c>
      <c r="D26" s="60">
        <f>SUM(D19:D20)+D22+SUM(D23:D24)</f>
        <v>0.999999999999999</v>
      </c>
      <c r="E26" s="61">
        <f t="shared" ref="E26" si="96">SUM(E19:E20)+E22+SUM(E23:E24)</f>
        <v>1</v>
      </c>
      <c r="G26" s="59" t="s">
        <v>5</v>
      </c>
      <c r="H26" s="60">
        <f>SUM(H19:H20)+H22+SUM(H23:H24)</f>
        <v>1.0000000000000009</v>
      </c>
      <c r="I26" s="60">
        <f t="shared" ref="I26:M26" si="97">SUM(I19:I20)+I22+SUM(I23:I24)</f>
        <v>0.99999999999999889</v>
      </c>
      <c r="J26" s="61">
        <f t="shared" si="97"/>
        <v>1.0000000000000009</v>
      </c>
      <c r="K26" s="60">
        <f>SUM(K19:K20)+K22+SUM(K23:K24)</f>
        <v>1</v>
      </c>
      <c r="L26" s="60">
        <f t="shared" si="97"/>
        <v>0.999999999999999</v>
      </c>
      <c r="M26" s="61">
        <f t="shared" si="97"/>
        <v>1</v>
      </c>
      <c r="N26" s="41"/>
      <c r="O26" s="59" t="s">
        <v>5</v>
      </c>
      <c r="P26" s="60">
        <f>SUM(P19:P20)+P22+SUM(P23:P24)</f>
        <v>1.0000000000000011</v>
      </c>
      <c r="Q26" s="60">
        <f t="shared" ref="Q26:R26" si="98">SUM(Q19:Q20)+Q22+SUM(Q23:Q24)</f>
        <v>1</v>
      </c>
      <c r="R26" s="61">
        <f t="shared" si="98"/>
        <v>1</v>
      </c>
      <c r="S26" s="60">
        <f>SUM(S19:S20)+S22+SUM(S23:S24)</f>
        <v>1</v>
      </c>
      <c r="T26" s="60">
        <f t="shared" ref="T26:U26" si="99">SUM(T19:T20)+T22+SUM(T23:T24)</f>
        <v>0.99999999999999956</v>
      </c>
      <c r="U26" s="61">
        <f t="shared" si="99"/>
        <v>1</v>
      </c>
      <c r="V26" s="42"/>
      <c r="W26" s="59" t="s">
        <v>5</v>
      </c>
      <c r="X26" s="60">
        <f>SUM(X19:X20)+X22+SUM(X23:X24)</f>
        <v>0.99999999999999889</v>
      </c>
      <c r="Y26" s="60">
        <f t="shared" ref="Y26:Z26" si="100">SUM(Y19:Y20)+Y22+SUM(Y23:Y24)</f>
        <v>1.0000000000000009</v>
      </c>
      <c r="Z26" s="61">
        <f t="shared" si="100"/>
        <v>1</v>
      </c>
      <c r="AA26" s="60">
        <f>SUM(AA19:AA20)+AA22+SUM(AA23:AA24)</f>
        <v>1</v>
      </c>
      <c r="AB26" s="61">
        <f t="shared" ref="AB26" si="101">SUM(AB19:AB20)+AB22+SUM(AB23:AB24)</f>
        <v>1</v>
      </c>
      <c r="AC26" s="42"/>
      <c r="AD26" s="59" t="s">
        <v>5</v>
      </c>
      <c r="AE26" s="60">
        <f>SUM(AE19:AE20)+AE22+SUM(AE23:AE24)</f>
        <v>0.999999999999999</v>
      </c>
      <c r="AF26" s="60">
        <f t="shared" ref="AF26:AI26" si="102">SUM(AF19:AF20)+AF22+SUM(AF23:AF24)</f>
        <v>1.0000000000000002</v>
      </c>
      <c r="AG26" s="60">
        <f t="shared" si="102"/>
        <v>1</v>
      </c>
      <c r="AH26" s="60">
        <f t="shared" si="102"/>
        <v>0.999999999999999</v>
      </c>
      <c r="AI26" s="61">
        <f t="shared" si="102"/>
        <v>1</v>
      </c>
      <c r="AJ26" s="60">
        <f>SUM(AJ19:AJ20)+AJ22+SUM(AJ23:AJ24)</f>
        <v>1</v>
      </c>
      <c r="AK26" s="61">
        <f t="shared" ref="AK26" si="103">SUM(AK19:AK20)+AK22+SUM(AK23:AK24)</f>
        <v>1</v>
      </c>
      <c r="AL26" s="41"/>
      <c r="AM26" s="59" t="s">
        <v>5</v>
      </c>
      <c r="AN26" s="60">
        <f>SUM(AN19:AN20)+AN22+SUM(AN23:AN24)</f>
        <v>0.999999999999999</v>
      </c>
      <c r="AO26" s="60">
        <f t="shared" ref="AO26:AP26" si="104">SUM(AO19:AO20)+AO22+SUM(AO23:AO24)</f>
        <v>1</v>
      </c>
      <c r="AP26" s="61">
        <f t="shared" si="104"/>
        <v>1</v>
      </c>
      <c r="AQ26" s="60">
        <f>SUM(AQ19:AQ20)+AQ22+SUM(AQ23:AQ24)</f>
        <v>1.0000000000000004</v>
      </c>
      <c r="AR26" s="60">
        <f t="shared" ref="AR26:AS26" si="105">SUM(AR19:AR20)+AR22+SUM(AR23:AR24)</f>
        <v>1</v>
      </c>
      <c r="AS26" s="61">
        <f t="shared" si="105"/>
        <v>1</v>
      </c>
      <c r="AU26" s="59" t="s">
        <v>5</v>
      </c>
      <c r="AV26" s="60">
        <f>SUM(AV19:AV20)+AV22+SUM(AV23:AV24)</f>
        <v>1</v>
      </c>
      <c r="AW26" s="60">
        <f t="shared" ref="AW26:AX26" si="106">SUM(AW19:AW20)+AW22+SUM(AW23:AW24)</f>
        <v>0.999999999999999</v>
      </c>
      <c r="AX26" s="61">
        <f t="shared" si="106"/>
        <v>0.99999999999999989</v>
      </c>
      <c r="AY26" s="60">
        <f>SUM(AY19:AY20)+AY22+SUM(AY23:AY24)</f>
        <v>1</v>
      </c>
      <c r="AZ26" s="60">
        <f t="shared" ref="AZ26:BA26" si="107">SUM(AZ19:AZ20)+AZ22+SUM(AZ23:AZ24)</f>
        <v>0.99999999999999933</v>
      </c>
      <c r="BA26" s="61">
        <f t="shared" si="107"/>
        <v>1</v>
      </c>
      <c r="BB26" s="41"/>
      <c r="BC26" s="59" t="s">
        <v>5</v>
      </c>
      <c r="BD26" s="60">
        <f>SUM(BD19:BD20)+BD22+SUM(BD23:BD24)</f>
        <v>1</v>
      </c>
      <c r="BE26" s="60">
        <f t="shared" ref="BE26:BH26" si="108">SUM(BE19:BE20)+BE22+SUM(BE23:BE24)</f>
        <v>1.0000000000000009</v>
      </c>
      <c r="BF26" s="60">
        <f t="shared" si="108"/>
        <v>1.0000000000000009</v>
      </c>
      <c r="BG26" s="60">
        <f t="shared" si="108"/>
        <v>0.99999999999999956</v>
      </c>
      <c r="BH26" s="61">
        <f t="shared" si="108"/>
        <v>1</v>
      </c>
      <c r="BI26" s="41"/>
      <c r="BJ26" s="59" t="s">
        <v>5</v>
      </c>
      <c r="BK26" s="60">
        <f>SUM(BK19:BK20)+BK22+SUM(BK23:BK24)</f>
        <v>1.0000000000000009</v>
      </c>
      <c r="BL26" s="60">
        <f t="shared" ref="BL26:BN26" si="109">SUM(BL19:BL20)+BL22+SUM(BL23:BL24)</f>
        <v>1</v>
      </c>
      <c r="BM26" s="60">
        <f t="shared" si="109"/>
        <v>1</v>
      </c>
      <c r="BN26" s="61">
        <f t="shared" si="109"/>
        <v>1</v>
      </c>
      <c r="BO26" s="41"/>
      <c r="BP26" s="59" t="s">
        <v>5</v>
      </c>
      <c r="BQ26" s="60">
        <f t="shared" ref="BQ26:BS26" si="110">SUM(BQ19:BQ20)+BQ22+SUM(BQ23:BQ24)</f>
        <v>1</v>
      </c>
      <c r="BR26" s="60">
        <f t="shared" si="110"/>
        <v>0.999999999999999</v>
      </c>
      <c r="BS26" s="61">
        <f t="shared" si="110"/>
        <v>1</v>
      </c>
      <c r="BT26" s="41"/>
      <c r="BU26" s="59" t="s">
        <v>5</v>
      </c>
      <c r="BV26" s="60">
        <f t="shared" ref="BV26:BX26" si="111">SUM(BV19:BV20)+BV22+SUM(BV23:BV24)</f>
        <v>1.0000000000000011</v>
      </c>
      <c r="BW26" s="60">
        <f t="shared" si="111"/>
        <v>0.99999939999999998</v>
      </c>
      <c r="BX26" s="61">
        <f t="shared" si="111"/>
        <v>1</v>
      </c>
    </row>
    <row r="28" spans="2:76" ht="13.5" x14ac:dyDescent="0.25">
      <c r="B28" s="27" t="s">
        <v>18</v>
      </c>
      <c r="G28" s="27" t="s">
        <v>105</v>
      </c>
      <c r="O28" s="27" t="s">
        <v>155</v>
      </c>
      <c r="W28" s="27" t="s">
        <v>142</v>
      </c>
      <c r="AD28" s="27" t="s">
        <v>143</v>
      </c>
      <c r="AM28" s="27" t="s">
        <v>106</v>
      </c>
      <c r="AU28" s="27" t="s">
        <v>107</v>
      </c>
      <c r="BC28" s="27" t="s">
        <v>184</v>
      </c>
      <c r="BJ28" s="27" t="s">
        <v>108</v>
      </c>
      <c r="BP28" s="27" t="s">
        <v>185</v>
      </c>
      <c r="BU28" s="27" t="s">
        <v>109</v>
      </c>
    </row>
    <row r="29" spans="2:76" ht="34.5" customHeight="1" x14ac:dyDescent="0.25">
      <c r="B29" s="28"/>
      <c r="C29" s="211" t="s">
        <v>97</v>
      </c>
      <c r="D29" s="212"/>
      <c r="E29" s="213"/>
      <c r="G29" s="28"/>
      <c r="H29" s="211" t="s">
        <v>97</v>
      </c>
      <c r="I29" s="212"/>
      <c r="J29" s="212"/>
      <c r="K29" s="212"/>
      <c r="L29" s="212"/>
      <c r="M29" s="213"/>
      <c r="N29" s="29"/>
      <c r="O29" s="30"/>
      <c r="P29" s="211" t="s">
        <v>97</v>
      </c>
      <c r="Q29" s="212"/>
      <c r="R29" s="212"/>
      <c r="S29" s="212"/>
      <c r="T29" s="212"/>
      <c r="U29" s="213"/>
      <c r="V29" s="29"/>
      <c r="W29" s="30"/>
      <c r="X29" s="211" t="s">
        <v>97</v>
      </c>
      <c r="Y29" s="212"/>
      <c r="Z29" s="212"/>
      <c r="AA29" s="212"/>
      <c r="AB29" s="213"/>
      <c r="AC29" s="29"/>
      <c r="AD29" s="30"/>
      <c r="AE29" s="211" t="s">
        <v>97</v>
      </c>
      <c r="AF29" s="212"/>
      <c r="AG29" s="212"/>
      <c r="AH29" s="212"/>
      <c r="AI29" s="212"/>
      <c r="AJ29" s="212"/>
      <c r="AK29" s="213"/>
      <c r="AL29" s="29"/>
      <c r="AM29" s="30"/>
      <c r="AN29" s="211" t="s">
        <v>97</v>
      </c>
      <c r="AO29" s="212"/>
      <c r="AP29" s="212"/>
      <c r="AQ29" s="212"/>
      <c r="AR29" s="212"/>
      <c r="AS29" s="213"/>
      <c r="AU29" s="30"/>
      <c r="AV29" s="211" t="s">
        <v>97</v>
      </c>
      <c r="AW29" s="212"/>
      <c r="AX29" s="212"/>
      <c r="AY29" s="212"/>
      <c r="AZ29" s="212"/>
      <c r="BA29" s="213"/>
      <c r="BB29" s="29"/>
      <c r="BC29" s="30"/>
      <c r="BD29" s="211" t="s">
        <v>97</v>
      </c>
      <c r="BE29" s="212"/>
      <c r="BF29" s="212"/>
      <c r="BG29" s="212"/>
      <c r="BH29" s="213"/>
      <c r="BI29" s="29"/>
      <c r="BJ29" s="30"/>
      <c r="BK29" s="211" t="s">
        <v>97</v>
      </c>
      <c r="BL29" s="212"/>
      <c r="BM29" s="212"/>
      <c r="BN29" s="213"/>
      <c r="BO29" s="29"/>
      <c r="BP29" s="30"/>
      <c r="BQ29" s="211" t="s">
        <v>97</v>
      </c>
      <c r="BR29" s="212"/>
      <c r="BS29" s="213"/>
      <c r="BT29" s="29"/>
      <c r="BU29" s="28"/>
      <c r="BV29" s="211" t="s">
        <v>97</v>
      </c>
      <c r="BW29" s="212"/>
      <c r="BX29" s="213"/>
    </row>
    <row r="30" spans="2:76" ht="41.25" customHeight="1" x14ac:dyDescent="0.25">
      <c r="B30" s="31" t="s">
        <v>18</v>
      </c>
      <c r="C30" s="32" t="s">
        <v>110</v>
      </c>
      <c r="D30" s="33" t="s">
        <v>111</v>
      </c>
      <c r="E30" s="34" t="s">
        <v>5</v>
      </c>
      <c r="G30" s="31" t="s">
        <v>186</v>
      </c>
      <c r="H30" s="32" t="s">
        <v>21</v>
      </c>
      <c r="I30" s="32" t="s">
        <v>22</v>
      </c>
      <c r="J30" s="32" t="s">
        <v>65</v>
      </c>
      <c r="K30" s="32" t="s">
        <v>24</v>
      </c>
      <c r="L30" s="33" t="s">
        <v>112</v>
      </c>
      <c r="M30" s="34" t="s">
        <v>5</v>
      </c>
      <c r="N30" s="35"/>
      <c r="O30" s="31" t="s">
        <v>113</v>
      </c>
      <c r="P30" s="32" t="s">
        <v>114</v>
      </c>
      <c r="Q30" s="32" t="s">
        <v>27</v>
      </c>
      <c r="R30" s="32" t="s">
        <v>28</v>
      </c>
      <c r="S30" s="32" t="s">
        <v>115</v>
      </c>
      <c r="T30" s="33" t="s">
        <v>6</v>
      </c>
      <c r="U30" s="34" t="s">
        <v>5</v>
      </c>
      <c r="V30" s="35"/>
      <c r="W30" s="36" t="s">
        <v>31</v>
      </c>
      <c r="X30" s="33" t="s">
        <v>187</v>
      </c>
      <c r="Y30" s="33" t="s">
        <v>139</v>
      </c>
      <c r="Z30" s="33" t="s">
        <v>140</v>
      </c>
      <c r="AA30" s="33" t="s">
        <v>141</v>
      </c>
      <c r="AB30" s="34" t="s">
        <v>5</v>
      </c>
      <c r="AC30" s="35"/>
      <c r="AD30" s="36" t="s">
        <v>143</v>
      </c>
      <c r="AE30" s="33" t="s">
        <v>208</v>
      </c>
      <c r="AF30" s="33" t="s">
        <v>209</v>
      </c>
      <c r="AG30" s="33" t="s">
        <v>75</v>
      </c>
      <c r="AH30" s="33" t="s">
        <v>144</v>
      </c>
      <c r="AI30" s="33" t="s">
        <v>145</v>
      </c>
      <c r="AJ30" s="33" t="s">
        <v>156</v>
      </c>
      <c r="AK30" s="34" t="s">
        <v>5</v>
      </c>
      <c r="AL30" s="35"/>
      <c r="AM30" s="31" t="s">
        <v>106</v>
      </c>
      <c r="AN30" s="32" t="s">
        <v>37</v>
      </c>
      <c r="AO30" s="32" t="s">
        <v>157</v>
      </c>
      <c r="AP30" s="32" t="s">
        <v>158</v>
      </c>
      <c r="AQ30" s="32" t="s">
        <v>159</v>
      </c>
      <c r="AR30" s="33" t="s">
        <v>41</v>
      </c>
      <c r="AS30" s="34" t="s">
        <v>5</v>
      </c>
      <c r="AU30" s="31" t="s">
        <v>116</v>
      </c>
      <c r="AV30" s="32" t="s">
        <v>77</v>
      </c>
      <c r="AW30" s="32" t="s">
        <v>78</v>
      </c>
      <c r="AX30" s="32" t="s">
        <v>117</v>
      </c>
      <c r="AY30" s="32" t="s">
        <v>118</v>
      </c>
      <c r="AZ30" s="33" t="s">
        <v>53</v>
      </c>
      <c r="BA30" s="34" t="s">
        <v>5</v>
      </c>
      <c r="BB30" s="35"/>
      <c r="BC30" s="31" t="s">
        <v>179</v>
      </c>
      <c r="BD30" s="32" t="s">
        <v>119</v>
      </c>
      <c r="BE30" s="32" t="s">
        <v>120</v>
      </c>
      <c r="BF30" s="32" t="s">
        <v>121</v>
      </c>
      <c r="BG30" s="32" t="s">
        <v>11</v>
      </c>
      <c r="BH30" s="33" t="s">
        <v>5</v>
      </c>
      <c r="BI30" s="35"/>
      <c r="BJ30" s="31" t="s">
        <v>122</v>
      </c>
      <c r="BK30" s="32" t="s">
        <v>123</v>
      </c>
      <c r="BL30" s="32" t="s">
        <v>124</v>
      </c>
      <c r="BM30" s="32" t="s">
        <v>125</v>
      </c>
      <c r="BN30" s="33" t="s">
        <v>5</v>
      </c>
      <c r="BO30" s="35"/>
      <c r="BP30" s="31" t="s">
        <v>188</v>
      </c>
      <c r="BQ30" s="32" t="s">
        <v>189</v>
      </c>
      <c r="BR30" s="32" t="s">
        <v>190</v>
      </c>
      <c r="BS30" s="33" t="s">
        <v>5</v>
      </c>
      <c r="BT30" s="35"/>
      <c r="BU30" s="31" t="s">
        <v>191</v>
      </c>
      <c r="BV30" s="32" t="s">
        <v>126</v>
      </c>
      <c r="BW30" s="32" t="s">
        <v>127</v>
      </c>
      <c r="BX30" s="33" t="s">
        <v>5</v>
      </c>
    </row>
    <row r="31" spans="2:76" x14ac:dyDescent="0.25">
      <c r="B31" s="37" t="s">
        <v>135</v>
      </c>
      <c r="C31" s="38">
        <v>0.23261965603523799</v>
      </c>
      <c r="D31" s="39">
        <v>0.21319848724607901</v>
      </c>
      <c r="E31" s="40">
        <v>0.2233453</v>
      </c>
      <c r="G31" s="37" t="s">
        <v>135</v>
      </c>
      <c r="H31" s="38">
        <v>0.23641378032049801</v>
      </c>
      <c r="I31" s="38">
        <v>0.21578015672991099</v>
      </c>
      <c r="J31" s="38">
        <v>0.23410651899097301</v>
      </c>
      <c r="K31" s="38">
        <v>0.23406947288312099</v>
      </c>
      <c r="L31" s="38">
        <v>0.20085359428087199</v>
      </c>
      <c r="M31" s="40">
        <v>0.2233453</v>
      </c>
      <c r="N31" s="41"/>
      <c r="O31" s="37" t="s">
        <v>135</v>
      </c>
      <c r="P31" s="38">
        <v>0.23045479374230801</v>
      </c>
      <c r="Q31" s="38">
        <v>0.22047958923987299</v>
      </c>
      <c r="R31" s="38">
        <v>0.211784518445541</v>
      </c>
      <c r="S31" s="38">
        <v>0.236092654881223</v>
      </c>
      <c r="T31" s="38">
        <v>0.21987847818918099</v>
      </c>
      <c r="U31" s="40">
        <v>0.2233453</v>
      </c>
      <c r="V31" s="42"/>
      <c r="W31" s="37" t="s">
        <v>135</v>
      </c>
      <c r="X31" s="38">
        <v>0.177608066270972</v>
      </c>
      <c r="Y31" s="38">
        <v>0.192343419301785</v>
      </c>
      <c r="Z31" s="38">
        <v>0.23805037680202101</v>
      </c>
      <c r="AA31" s="38">
        <v>0.25514774858918798</v>
      </c>
      <c r="AB31" s="40">
        <v>0.2233453</v>
      </c>
      <c r="AC31" s="42"/>
      <c r="AD31" s="37" t="s">
        <v>135</v>
      </c>
      <c r="AE31" s="38">
        <v>0.20064262158808599</v>
      </c>
      <c r="AF31" s="38">
        <v>0.26990874640456802</v>
      </c>
      <c r="AG31" s="38">
        <v>0.25104277081408399</v>
      </c>
      <c r="AH31" s="38">
        <v>0.20951873695981199</v>
      </c>
      <c r="AI31" s="38">
        <v>0.178251656141555</v>
      </c>
      <c r="AJ31" s="38">
        <v>0.23879811512288099</v>
      </c>
      <c r="AK31" s="40">
        <v>0.2233453</v>
      </c>
      <c r="AL31" s="41"/>
      <c r="AM31" s="37" t="s">
        <v>135</v>
      </c>
      <c r="AN31" s="38">
        <v>0.218612008588596</v>
      </c>
      <c r="AO31" s="38">
        <v>0.22399268297803199</v>
      </c>
      <c r="AP31" s="38">
        <v>0.21401742152790701</v>
      </c>
      <c r="AQ31" s="38">
        <v>0.22241242044183199</v>
      </c>
      <c r="AR31" s="38">
        <v>0.237592509773321</v>
      </c>
      <c r="AS31" s="40">
        <v>0.2233453</v>
      </c>
      <c r="AU31" s="37" t="s">
        <v>135</v>
      </c>
      <c r="AV31" s="38">
        <v>0.174290996972394</v>
      </c>
      <c r="AW31" s="38">
        <v>0.21795156881500899</v>
      </c>
      <c r="AX31" s="38">
        <v>0.25337761572311102</v>
      </c>
      <c r="AY31" s="38">
        <v>0.238991599799289</v>
      </c>
      <c r="AZ31" s="38">
        <v>0.23954500906492901</v>
      </c>
      <c r="BA31" s="40">
        <v>0.2233453</v>
      </c>
      <c r="BB31" s="41"/>
      <c r="BC31" s="37" t="s">
        <v>135</v>
      </c>
      <c r="BD31" s="38">
        <v>0.21611979214010199</v>
      </c>
      <c r="BE31" s="38">
        <v>0.21394385744833999</v>
      </c>
      <c r="BF31" s="38">
        <v>0.248181681808329</v>
      </c>
      <c r="BG31" s="38">
        <v>0.22522137142587301</v>
      </c>
      <c r="BH31" s="38">
        <v>0.2233453</v>
      </c>
      <c r="BI31" s="41"/>
      <c r="BJ31" s="37" t="s">
        <v>135</v>
      </c>
      <c r="BK31" s="38">
        <v>0.21174580421828701</v>
      </c>
      <c r="BL31" s="38">
        <v>0.26336843705687601</v>
      </c>
      <c r="BM31" s="38">
        <v>0.22343176886830399</v>
      </c>
      <c r="BN31" s="38">
        <v>0.2233453</v>
      </c>
      <c r="BO31" s="41"/>
      <c r="BP31" s="37" t="s">
        <v>135</v>
      </c>
      <c r="BQ31" s="38">
        <v>0.24266592000000001</v>
      </c>
      <c r="BR31" s="38">
        <v>0.21249677404211401</v>
      </c>
      <c r="BS31" s="38">
        <v>0.2233453</v>
      </c>
      <c r="BT31" s="41"/>
      <c r="BU31" s="37" t="s">
        <v>135</v>
      </c>
      <c r="BV31" s="38">
        <v>0.21950194081034599</v>
      </c>
      <c r="BW31" s="38">
        <v>0.2236477</v>
      </c>
      <c r="BX31" s="38">
        <v>0.2233453</v>
      </c>
    </row>
    <row r="32" spans="2:76" x14ac:dyDescent="0.25">
      <c r="B32" s="43" t="s">
        <v>136</v>
      </c>
      <c r="C32" s="44">
        <v>0.41115903330686399</v>
      </c>
      <c r="D32" s="45">
        <v>0.43922504950692198</v>
      </c>
      <c r="E32" s="46">
        <v>0.42456159999999998</v>
      </c>
      <c r="G32" s="43" t="s">
        <v>136</v>
      </c>
      <c r="H32" s="44">
        <v>0.42846966825962501</v>
      </c>
      <c r="I32" s="44">
        <v>0.44928691185036101</v>
      </c>
      <c r="J32" s="44">
        <v>0.42821757776135899</v>
      </c>
      <c r="K32" s="44">
        <v>0.40044799904954198</v>
      </c>
      <c r="L32" s="44">
        <v>0.428471215860316</v>
      </c>
      <c r="M32" s="46">
        <v>0.42456159999999998</v>
      </c>
      <c r="N32" s="41"/>
      <c r="O32" s="43" t="s">
        <v>136</v>
      </c>
      <c r="P32" s="44">
        <v>0.41466388882571098</v>
      </c>
      <c r="Q32" s="44">
        <v>0.437836981785034</v>
      </c>
      <c r="R32" s="44">
        <v>0.42678985731447999</v>
      </c>
      <c r="S32" s="44">
        <v>0.39355546572017402</v>
      </c>
      <c r="T32" s="44">
        <v>0.44164841076306099</v>
      </c>
      <c r="U32" s="46">
        <v>0.42456159999999998</v>
      </c>
      <c r="V32" s="42"/>
      <c r="W32" s="43" t="s">
        <v>136</v>
      </c>
      <c r="X32" s="44">
        <v>0.395414232979869</v>
      </c>
      <c r="Y32" s="44">
        <v>0.40541909178193603</v>
      </c>
      <c r="Z32" s="44">
        <v>0.42043052519047303</v>
      </c>
      <c r="AA32" s="44">
        <v>0.45183458632696799</v>
      </c>
      <c r="AB32" s="46">
        <v>0.42456159999999998</v>
      </c>
      <c r="AC32" s="42"/>
      <c r="AD32" s="43" t="s">
        <v>136</v>
      </c>
      <c r="AE32" s="44">
        <v>0.39786714462359701</v>
      </c>
      <c r="AF32" s="44">
        <v>0.44464321164499998</v>
      </c>
      <c r="AG32" s="44">
        <v>0.41446924543000102</v>
      </c>
      <c r="AH32" s="44">
        <v>0.43083974902610001</v>
      </c>
      <c r="AI32" s="44">
        <v>0.42115616752643797</v>
      </c>
      <c r="AJ32" s="44">
        <v>0.42572052419706002</v>
      </c>
      <c r="AK32" s="46">
        <v>0.42456159999999998</v>
      </c>
      <c r="AL32" s="41"/>
      <c r="AM32" s="43" t="s">
        <v>136</v>
      </c>
      <c r="AN32" s="44">
        <v>0.397511680029978</v>
      </c>
      <c r="AO32" s="44">
        <v>0.40365539415510199</v>
      </c>
      <c r="AP32" s="44">
        <v>0.41223648692627501</v>
      </c>
      <c r="AQ32" s="44">
        <v>0.44798420877177603</v>
      </c>
      <c r="AR32" s="44">
        <v>0.46125161339769499</v>
      </c>
      <c r="AS32" s="46">
        <v>0.42456159999999998</v>
      </c>
      <c r="AU32" s="43" t="s">
        <v>136</v>
      </c>
      <c r="AV32" s="44">
        <v>0.40625758309630799</v>
      </c>
      <c r="AW32" s="44">
        <v>0.40234295901563999</v>
      </c>
      <c r="AX32" s="44">
        <v>0.37901148275317498</v>
      </c>
      <c r="AY32" s="44">
        <v>0.43368671982771601</v>
      </c>
      <c r="AZ32" s="44">
        <v>0.494469749445962</v>
      </c>
      <c r="BA32" s="46">
        <v>0.42456159999999998</v>
      </c>
      <c r="BB32" s="41"/>
      <c r="BC32" s="43" t="s">
        <v>136</v>
      </c>
      <c r="BD32" s="44">
        <v>0.42509537960898303</v>
      </c>
      <c r="BE32" s="44">
        <v>0.441414905791912</v>
      </c>
      <c r="BF32" s="44">
        <v>0.401028475534637</v>
      </c>
      <c r="BG32" s="44">
        <v>0.44473810596382002</v>
      </c>
      <c r="BH32" s="44">
        <v>0.42456159999999998</v>
      </c>
      <c r="BI32" s="41"/>
      <c r="BJ32" s="43" t="s">
        <v>136</v>
      </c>
      <c r="BK32" s="44">
        <v>0.39517233462627599</v>
      </c>
      <c r="BL32" s="44">
        <v>0.34262556727922</v>
      </c>
      <c r="BM32" s="44">
        <v>0.45414272001386302</v>
      </c>
      <c r="BN32" s="44">
        <v>0.42456159999999998</v>
      </c>
      <c r="BO32" s="41"/>
      <c r="BP32" s="43" t="s">
        <v>136</v>
      </c>
      <c r="BQ32" s="44">
        <v>0.44030269</v>
      </c>
      <c r="BR32" s="44">
        <v>0.40182495907281701</v>
      </c>
      <c r="BS32" s="44">
        <v>0.42456159999999998</v>
      </c>
      <c r="BT32" s="41"/>
      <c r="BU32" s="43" t="s">
        <v>136</v>
      </c>
      <c r="BV32" s="44">
        <v>0.46916774882568602</v>
      </c>
      <c r="BW32" s="44">
        <v>0.41561910000000002</v>
      </c>
      <c r="BX32" s="44">
        <v>0.42456159999999998</v>
      </c>
    </row>
    <row r="33" spans="2:76" s="27" customFormat="1" x14ac:dyDescent="0.25">
      <c r="B33" s="47" t="s">
        <v>128</v>
      </c>
      <c r="C33" s="48">
        <f>SUM(C31:C32)</f>
        <v>0.64377868934210203</v>
      </c>
      <c r="D33" s="49">
        <f>SUM(D31:D32)</f>
        <v>0.65242353675300102</v>
      </c>
      <c r="E33" s="48">
        <f>SUM(E31:E32)</f>
        <v>0.64790689999999995</v>
      </c>
      <c r="G33" s="47" t="s">
        <v>128</v>
      </c>
      <c r="H33" s="49">
        <f>SUM(H31:H32)</f>
        <v>0.66488344858012305</v>
      </c>
      <c r="I33" s="48">
        <f>SUM(I31:I32)</f>
        <v>0.66506706858027198</v>
      </c>
      <c r="J33" s="48">
        <f>SUM(J31:J32)</f>
        <v>0.66232409675233206</v>
      </c>
      <c r="K33" s="48">
        <f t="shared" ref="K33" si="112">SUM(K31:K32)</f>
        <v>0.63451747193266295</v>
      </c>
      <c r="L33" s="48">
        <f t="shared" ref="L33" si="113">SUM(L31:L32)</f>
        <v>0.62932481014118802</v>
      </c>
      <c r="M33" s="48">
        <f t="shared" ref="M33" si="114">SUM(M31:M32)</f>
        <v>0.64790689999999995</v>
      </c>
      <c r="N33" s="50"/>
      <c r="O33" s="47" t="s">
        <v>128</v>
      </c>
      <c r="P33" s="49">
        <f>SUM(P31:P32)</f>
        <v>0.64511868256801896</v>
      </c>
      <c r="Q33" s="48">
        <f>SUM(Q31:Q32)</f>
        <v>0.65831657102490704</v>
      </c>
      <c r="R33" s="48">
        <f>SUM(R31:R32)</f>
        <v>0.63857437576002096</v>
      </c>
      <c r="S33" s="48">
        <f t="shared" ref="S33" si="115">SUM(S31:S32)</f>
        <v>0.62964812060139708</v>
      </c>
      <c r="T33" s="48">
        <f t="shared" ref="T33" si="116">SUM(T31:T32)</f>
        <v>0.66152688895224199</v>
      </c>
      <c r="U33" s="48">
        <f t="shared" ref="U33" si="117">SUM(U31:U32)</f>
        <v>0.64790689999999995</v>
      </c>
      <c r="V33" s="51"/>
      <c r="W33" s="47" t="s">
        <v>128</v>
      </c>
      <c r="X33" s="49">
        <f>SUM(X31:X32)</f>
        <v>0.57302229925084103</v>
      </c>
      <c r="Y33" s="48">
        <f>SUM(Y31:Y32)</f>
        <v>0.59776251108372103</v>
      </c>
      <c r="Z33" s="48">
        <f>SUM(Z31:Z32)</f>
        <v>0.65848090199249398</v>
      </c>
      <c r="AA33" s="48">
        <f t="shared" ref="AA33" si="118">SUM(AA31:AA32)</f>
        <v>0.70698233491615592</v>
      </c>
      <c r="AB33" s="48">
        <f t="shared" ref="AB33" si="119">SUM(AB31:AB32)</f>
        <v>0.64790689999999995</v>
      </c>
      <c r="AC33" s="51"/>
      <c r="AD33" s="47" t="s">
        <v>128</v>
      </c>
      <c r="AE33" s="49">
        <f>SUM(AE31:AE32)</f>
        <v>0.59850976621168295</v>
      </c>
      <c r="AF33" s="48">
        <f>SUM(AF31:AF32)</f>
        <v>0.71455195804956806</v>
      </c>
      <c r="AG33" s="48">
        <f t="shared" ref="AG33:AH33" si="120">SUM(AG31:AG32)</f>
        <v>0.66551201624408507</v>
      </c>
      <c r="AH33" s="48">
        <f t="shared" si="120"/>
        <v>0.64035848598591194</v>
      </c>
      <c r="AI33" s="48">
        <f>SUM(AI31:AI32)</f>
        <v>0.59940782366799295</v>
      </c>
      <c r="AJ33" s="48">
        <f t="shared" ref="AJ33:AK33" si="121">SUM(AJ31:AJ32)</f>
        <v>0.66451863931994104</v>
      </c>
      <c r="AK33" s="48">
        <f t="shared" si="121"/>
        <v>0.64790689999999995</v>
      </c>
      <c r="AL33" s="50"/>
      <c r="AM33" s="47" t="s">
        <v>128</v>
      </c>
      <c r="AN33" s="49">
        <f>SUM(AN31:AN32)</f>
        <v>0.61612368861857403</v>
      </c>
      <c r="AO33" s="48">
        <f>SUM(AO31:AO32)</f>
        <v>0.62764807713313397</v>
      </c>
      <c r="AP33" s="48">
        <f>SUM(AP31:AP32)</f>
        <v>0.62625390845418205</v>
      </c>
      <c r="AQ33" s="48">
        <f t="shared" ref="AQ33" si="122">SUM(AQ31:AQ32)</f>
        <v>0.67039662921360799</v>
      </c>
      <c r="AR33" s="48">
        <f t="shared" ref="AR33" si="123">SUM(AR31:AR32)</f>
        <v>0.69884412317101596</v>
      </c>
      <c r="AS33" s="48">
        <f t="shared" ref="AS33" si="124">SUM(AS31:AS32)</f>
        <v>0.64790689999999995</v>
      </c>
      <c r="AU33" s="47" t="s">
        <v>128</v>
      </c>
      <c r="AV33" s="49">
        <f>SUM(AV31:AV32)</f>
        <v>0.58054858006870202</v>
      </c>
      <c r="AW33" s="48">
        <f>SUM(AW31:AW32)</f>
        <v>0.62029452783064898</v>
      </c>
      <c r="AX33" s="48">
        <f>SUM(AX31:AX32)</f>
        <v>0.63238909847628599</v>
      </c>
      <c r="AY33" s="48">
        <f t="shared" ref="AY33" si="125">SUM(AY31:AY32)</f>
        <v>0.67267831962700497</v>
      </c>
      <c r="AZ33" s="48">
        <f t="shared" ref="AZ33" si="126">SUM(AZ31:AZ32)</f>
        <v>0.73401475851089104</v>
      </c>
      <c r="BA33" s="48">
        <f t="shared" ref="BA33" si="127">SUM(BA31:BA32)</f>
        <v>0.64790689999999995</v>
      </c>
      <c r="BB33" s="50"/>
      <c r="BC33" s="47" t="s">
        <v>128</v>
      </c>
      <c r="BD33" s="49">
        <f>SUM(BD31:BD32)</f>
        <v>0.64121517174908504</v>
      </c>
      <c r="BE33" s="48">
        <f>SUM(BE31:BE32)</f>
        <v>0.655358763240252</v>
      </c>
      <c r="BF33" s="48">
        <f>SUM(BF31:BF32)</f>
        <v>0.64921015734296605</v>
      </c>
      <c r="BG33" s="48">
        <f t="shared" ref="BG33" si="128">SUM(BG31:BG32)</f>
        <v>0.66995947738969308</v>
      </c>
      <c r="BH33" s="48">
        <f t="shared" ref="BH33" si="129">SUM(BH31:BH32)</f>
        <v>0.64790689999999995</v>
      </c>
      <c r="BI33" s="50"/>
      <c r="BJ33" s="47" t="s">
        <v>128</v>
      </c>
      <c r="BK33" s="49">
        <f>SUM(BK31:BK32)</f>
        <v>0.60691813884456303</v>
      </c>
      <c r="BL33" s="48">
        <f>SUM(BL31:BL32)</f>
        <v>0.60599400433609607</v>
      </c>
      <c r="BM33" s="48">
        <f>SUM(BM31:BM32)</f>
        <v>0.67757448888216698</v>
      </c>
      <c r="BN33" s="48">
        <f t="shared" ref="BN33" si="130">SUM(BN31:BN32)</f>
        <v>0.64790689999999995</v>
      </c>
      <c r="BO33" s="50"/>
      <c r="BP33" s="47" t="s">
        <v>128</v>
      </c>
      <c r="BQ33" s="49">
        <f>SUM(BQ31:BQ32)</f>
        <v>0.68296860999999998</v>
      </c>
      <c r="BR33" s="48">
        <f>SUM(BR31:BR32)</f>
        <v>0.61432173311493099</v>
      </c>
      <c r="BS33" s="48">
        <f>SUM(BS31:BS32)</f>
        <v>0.64790689999999995</v>
      </c>
      <c r="BT33" s="50"/>
      <c r="BU33" s="47" t="s">
        <v>128</v>
      </c>
      <c r="BV33" s="49">
        <f>SUM(BV31:BV32)</f>
        <v>0.68866968963603203</v>
      </c>
      <c r="BW33" s="48">
        <f>SUM(BW31:BW32)</f>
        <v>0.63926680000000002</v>
      </c>
      <c r="BX33" s="48">
        <f>SUM(BX31:BX32)</f>
        <v>0.64790689999999995</v>
      </c>
    </row>
    <row r="34" spans="2:76" s="27" customFormat="1" x14ac:dyDescent="0.25">
      <c r="B34" s="52" t="s">
        <v>129</v>
      </c>
      <c r="C34" s="53">
        <v>0.129997708470697</v>
      </c>
      <c r="D34" s="54">
        <v>0.11338539569899</v>
      </c>
      <c r="E34" s="55">
        <v>0.1220647</v>
      </c>
      <c r="G34" s="52" t="s">
        <v>129</v>
      </c>
      <c r="H34" s="53">
        <v>0.15384171490988799</v>
      </c>
      <c r="I34" s="53">
        <v>0.12996515256105201</v>
      </c>
      <c r="J34" s="53">
        <v>0.109641079208736</v>
      </c>
      <c r="K34" s="53">
        <v>0.11241170477102801</v>
      </c>
      <c r="L34" s="53">
        <v>0.12686010293321601</v>
      </c>
      <c r="M34" s="55">
        <v>0.1220647</v>
      </c>
      <c r="N34" s="50"/>
      <c r="O34" s="52" t="s">
        <v>129</v>
      </c>
      <c r="P34" s="53">
        <v>0.122647028056233</v>
      </c>
      <c r="Q34" s="53">
        <v>0.110847259618658</v>
      </c>
      <c r="R34" s="53">
        <v>0.120617534318032</v>
      </c>
      <c r="S34" s="53">
        <v>0.12966474387690899</v>
      </c>
      <c r="T34" s="53">
        <v>0.15970609843122199</v>
      </c>
      <c r="U34" s="55">
        <v>0.1220647</v>
      </c>
      <c r="V34" s="56"/>
      <c r="W34" s="52" t="s">
        <v>129</v>
      </c>
      <c r="X34" s="53">
        <v>0.176997336605868</v>
      </c>
      <c r="Y34" s="53">
        <v>0.128469313069008</v>
      </c>
      <c r="Z34" s="53">
        <v>0.119566662421409</v>
      </c>
      <c r="AA34" s="53">
        <v>9.6990530259767796E-2</v>
      </c>
      <c r="AB34" s="55">
        <v>0.1220647</v>
      </c>
      <c r="AC34" s="56"/>
      <c r="AD34" s="52" t="s">
        <v>129</v>
      </c>
      <c r="AE34" s="53">
        <v>0.129667314386782</v>
      </c>
      <c r="AF34" s="53">
        <v>7.7337797031661798E-2</v>
      </c>
      <c r="AG34" s="53">
        <v>0.123999386121409</v>
      </c>
      <c r="AH34" s="53">
        <v>0.118771287170143</v>
      </c>
      <c r="AI34" s="53">
        <v>0.13426384759851201</v>
      </c>
      <c r="AJ34" s="53">
        <v>0.15731196875501599</v>
      </c>
      <c r="AK34" s="55">
        <v>0.1220647</v>
      </c>
      <c r="AL34" s="50"/>
      <c r="AM34" s="52" t="s">
        <v>129</v>
      </c>
      <c r="AN34" s="53">
        <v>0.145128330300588</v>
      </c>
      <c r="AO34" s="53">
        <v>0.121170254389808</v>
      </c>
      <c r="AP34" s="53">
        <v>0.13312283828624499</v>
      </c>
      <c r="AQ34" s="53">
        <v>0.107790105616622</v>
      </c>
      <c r="AR34" s="53">
        <v>0.103296035946771</v>
      </c>
      <c r="AS34" s="55">
        <v>0.1220647</v>
      </c>
      <c r="AU34" s="52" t="s">
        <v>129</v>
      </c>
      <c r="AV34" s="53">
        <v>0.118557601687431</v>
      </c>
      <c r="AW34" s="53">
        <v>0.13523281903141299</v>
      </c>
      <c r="AX34" s="53">
        <v>0.138835502061601</v>
      </c>
      <c r="AY34" s="53">
        <v>0.111464184356713</v>
      </c>
      <c r="AZ34" s="53">
        <v>0.117647762727278</v>
      </c>
      <c r="BA34" s="55">
        <v>0.1220647</v>
      </c>
      <c r="BB34" s="50"/>
      <c r="BC34" s="52" t="s">
        <v>129</v>
      </c>
      <c r="BD34" s="53">
        <v>0.10687482109522201</v>
      </c>
      <c r="BE34" s="53">
        <v>0.14949201189918401</v>
      </c>
      <c r="BF34" s="53">
        <v>0.125430163184269</v>
      </c>
      <c r="BG34" s="53">
        <v>0.128162110758405</v>
      </c>
      <c r="BH34" s="53">
        <v>0.1220647</v>
      </c>
      <c r="BI34" s="50"/>
      <c r="BJ34" s="52" t="s">
        <v>129</v>
      </c>
      <c r="BK34" s="53">
        <v>0.13034461579951201</v>
      </c>
      <c r="BL34" s="53">
        <v>0.13509876235974499</v>
      </c>
      <c r="BM34" s="53">
        <v>0.121758317865961</v>
      </c>
      <c r="BN34" s="53">
        <v>0.1220647</v>
      </c>
      <c r="BO34" s="50"/>
      <c r="BP34" s="52" t="s">
        <v>129</v>
      </c>
      <c r="BQ34" s="53">
        <v>0.11304967</v>
      </c>
      <c r="BR34" s="53">
        <v>0.13648764842557701</v>
      </c>
      <c r="BS34" s="53">
        <v>0.1220647</v>
      </c>
      <c r="BT34" s="50"/>
      <c r="BU34" s="52" t="s">
        <v>129</v>
      </c>
      <c r="BV34" s="53">
        <v>0.12273716472136501</v>
      </c>
      <c r="BW34" s="53">
        <v>0.1223524</v>
      </c>
      <c r="BX34" s="53">
        <v>0.1220647</v>
      </c>
    </row>
    <row r="35" spans="2:76" x14ac:dyDescent="0.25">
      <c r="B35" s="37" t="s">
        <v>137</v>
      </c>
      <c r="C35" s="38">
        <v>0.124443181302788</v>
      </c>
      <c r="D35" s="39">
        <v>0.112125919016938</v>
      </c>
      <c r="E35" s="40">
        <v>0.11856120000000001</v>
      </c>
      <c r="G35" s="37" t="s">
        <v>137</v>
      </c>
      <c r="H35" s="44">
        <v>0.11344941518822001</v>
      </c>
      <c r="I35" s="44">
        <v>0.113132501149261</v>
      </c>
      <c r="J35" s="44">
        <v>0.125015053611228</v>
      </c>
      <c r="K35" s="44">
        <v>0.11132871915709</v>
      </c>
      <c r="L35" s="44">
        <v>0.124711190563786</v>
      </c>
      <c r="M35" s="46">
        <v>0.11856120000000001</v>
      </c>
      <c r="N35" s="41"/>
      <c r="O35" s="37" t="s">
        <v>137</v>
      </c>
      <c r="P35" s="44">
        <v>0.12324275856495701</v>
      </c>
      <c r="Q35" s="44">
        <v>0.11974812466457301</v>
      </c>
      <c r="R35" s="44">
        <v>0.112207388518459</v>
      </c>
      <c r="S35" s="44">
        <v>0.13822031711048299</v>
      </c>
      <c r="T35" s="44">
        <v>9.2702608537963402E-2</v>
      </c>
      <c r="U35" s="46">
        <v>0.11856120000000001</v>
      </c>
      <c r="V35" s="42"/>
      <c r="W35" s="37" t="s">
        <v>137</v>
      </c>
      <c r="X35" s="44">
        <v>0.12831926681945299</v>
      </c>
      <c r="Y35" s="44">
        <v>0.117375302394142</v>
      </c>
      <c r="Z35" s="44">
        <v>0.121157335608764</v>
      </c>
      <c r="AA35" s="44">
        <v>0.114622676544788</v>
      </c>
      <c r="AB35" s="46">
        <v>0.11856120000000001</v>
      </c>
      <c r="AC35" s="42"/>
      <c r="AD35" s="37" t="s">
        <v>137</v>
      </c>
      <c r="AE35" s="44">
        <v>9.5886163899040006E-2</v>
      </c>
      <c r="AF35" s="44">
        <v>0.116787473150003</v>
      </c>
      <c r="AG35" s="44">
        <v>0.12806258439273199</v>
      </c>
      <c r="AH35" s="44">
        <v>0.125017972536175</v>
      </c>
      <c r="AI35" s="44">
        <v>0.118596011055547</v>
      </c>
      <c r="AJ35" s="44">
        <v>0.104203746512467</v>
      </c>
      <c r="AK35" s="46">
        <v>0.11856120000000001</v>
      </c>
      <c r="AL35" s="41"/>
      <c r="AM35" s="37" t="s">
        <v>137</v>
      </c>
      <c r="AN35" s="44">
        <v>0.107736850738861</v>
      </c>
      <c r="AO35" s="44">
        <v>0.13119830043547401</v>
      </c>
      <c r="AP35" s="44">
        <v>0.13038536985843599</v>
      </c>
      <c r="AQ35" s="44">
        <v>0.112874454241968</v>
      </c>
      <c r="AR35" s="44">
        <v>0.110597963441482</v>
      </c>
      <c r="AS35" s="46">
        <v>0.11856120000000001</v>
      </c>
      <c r="AU35" s="37" t="s">
        <v>137</v>
      </c>
      <c r="AV35" s="44">
        <v>0.136267269782374</v>
      </c>
      <c r="AW35" s="44">
        <v>0.136901823143493</v>
      </c>
      <c r="AX35" s="44">
        <v>0.12609130940359001</v>
      </c>
      <c r="AY35" s="44">
        <v>0.11053563553696499</v>
      </c>
      <c r="AZ35" s="44">
        <v>8.3507675088110397E-2</v>
      </c>
      <c r="BA35" s="46">
        <v>0.11856120000000001</v>
      </c>
      <c r="BB35" s="41"/>
      <c r="BC35" s="37" t="s">
        <v>137</v>
      </c>
      <c r="BD35" s="44">
        <v>0.127696181309152</v>
      </c>
      <c r="BE35" s="44">
        <v>9.9456132562602703E-2</v>
      </c>
      <c r="BF35" s="44">
        <v>0.12500083352979</v>
      </c>
      <c r="BG35" s="44">
        <v>9.4957532353391397E-2</v>
      </c>
      <c r="BH35" s="44">
        <v>0.11856120000000001</v>
      </c>
      <c r="BI35" s="41"/>
      <c r="BJ35" s="37" t="s">
        <v>137</v>
      </c>
      <c r="BK35" s="44">
        <v>0.12975987743378101</v>
      </c>
      <c r="BL35" s="44">
        <v>0.11915403744217699</v>
      </c>
      <c r="BM35" s="44">
        <v>0.11265270574143101</v>
      </c>
      <c r="BN35" s="44">
        <v>0.11856120000000001</v>
      </c>
      <c r="BO35" s="41"/>
      <c r="BP35" s="37" t="s">
        <v>137</v>
      </c>
      <c r="BQ35" s="44">
        <v>0.11060325999999999</v>
      </c>
      <c r="BR35" s="44">
        <v>0.12810082306720899</v>
      </c>
      <c r="BS35" s="44">
        <v>0.11856120000000001</v>
      </c>
      <c r="BT35" s="41"/>
      <c r="BU35" s="37" t="s">
        <v>137</v>
      </c>
      <c r="BV35" s="44">
        <v>0.10880806846566</v>
      </c>
      <c r="BW35" s="44">
        <v>0.1205492</v>
      </c>
      <c r="BX35" s="44">
        <v>0.11856120000000001</v>
      </c>
    </row>
    <row r="36" spans="2:76" x14ac:dyDescent="0.25">
      <c r="B36" s="43" t="s">
        <v>138</v>
      </c>
      <c r="C36" s="44">
        <v>0.101780420884413</v>
      </c>
      <c r="D36" s="45">
        <v>0.12206514853107001</v>
      </c>
      <c r="E36" s="46">
        <v>0.1114671</v>
      </c>
      <c r="G36" s="43" t="s">
        <v>138</v>
      </c>
      <c r="H36" s="44">
        <v>6.7825421321769497E-2</v>
      </c>
      <c r="I36" s="44">
        <v>9.1835277709415103E-2</v>
      </c>
      <c r="J36" s="44">
        <v>0.10301977042770399</v>
      </c>
      <c r="K36" s="44">
        <v>0.14174210413921901</v>
      </c>
      <c r="L36" s="44">
        <v>0.119103896361811</v>
      </c>
      <c r="M36" s="46">
        <v>0.1114671</v>
      </c>
      <c r="N36" s="41"/>
      <c r="O36" s="43" t="s">
        <v>138</v>
      </c>
      <c r="P36" s="44">
        <v>0.10899153081079101</v>
      </c>
      <c r="Q36" s="44">
        <v>0.11108804469186299</v>
      </c>
      <c r="R36" s="44">
        <v>0.128600701403488</v>
      </c>
      <c r="S36" s="44">
        <v>0.102466818411212</v>
      </c>
      <c r="T36" s="44">
        <v>8.6064404078571993E-2</v>
      </c>
      <c r="U36" s="46">
        <v>0.1114671</v>
      </c>
      <c r="V36" s="42"/>
      <c r="W36" s="43" t="s">
        <v>138</v>
      </c>
      <c r="X36" s="44">
        <v>0.12166109732383799</v>
      </c>
      <c r="Y36" s="44">
        <v>0.156392873453128</v>
      </c>
      <c r="Z36" s="44">
        <v>0.10079509997733201</v>
      </c>
      <c r="AA36" s="44">
        <v>8.14044582792878E-2</v>
      </c>
      <c r="AB36" s="46">
        <v>0.1114671</v>
      </c>
      <c r="AC36" s="42"/>
      <c r="AD36" s="43" t="s">
        <v>138</v>
      </c>
      <c r="AE36" s="44">
        <v>0.17593675550249599</v>
      </c>
      <c r="AF36" s="44">
        <v>9.1322771768767297E-2</v>
      </c>
      <c r="AG36" s="44">
        <v>8.2426013241773802E-2</v>
      </c>
      <c r="AH36" s="44">
        <v>0.11585225430777001</v>
      </c>
      <c r="AI36" s="44">
        <v>0.14773231767794801</v>
      </c>
      <c r="AJ36" s="44">
        <v>7.3965645412576206E-2</v>
      </c>
      <c r="AK36" s="46">
        <v>0.1114671</v>
      </c>
      <c r="AL36" s="41"/>
      <c r="AM36" s="43" t="s">
        <v>138</v>
      </c>
      <c r="AN36" s="44">
        <v>0.131011130341978</v>
      </c>
      <c r="AO36" s="44">
        <v>0.11998336804158399</v>
      </c>
      <c r="AP36" s="44">
        <v>0.11023788340113699</v>
      </c>
      <c r="AQ36" s="44">
        <v>0.108938810927802</v>
      </c>
      <c r="AR36" s="44">
        <v>8.7261877440731703E-2</v>
      </c>
      <c r="AS36" s="46">
        <v>0.1114671</v>
      </c>
      <c r="AU36" s="43" t="s">
        <v>138</v>
      </c>
      <c r="AV36" s="44">
        <v>0.16462654846149299</v>
      </c>
      <c r="AW36" s="44">
        <v>0.10757082999444401</v>
      </c>
      <c r="AX36" s="44">
        <v>0.102684090058523</v>
      </c>
      <c r="AY36" s="44">
        <v>0.10532186047931701</v>
      </c>
      <c r="AZ36" s="44">
        <v>6.4829803673721195E-2</v>
      </c>
      <c r="BA36" s="46">
        <v>0.1114671</v>
      </c>
      <c r="BB36" s="41"/>
      <c r="BC36" s="43" t="s">
        <v>138</v>
      </c>
      <c r="BD36" s="44">
        <v>0.124213825846541</v>
      </c>
      <c r="BE36" s="44">
        <v>9.5693092297960705E-2</v>
      </c>
      <c r="BF36" s="44">
        <v>0.10035884594297501</v>
      </c>
      <c r="BG36" s="44">
        <v>0.10692087949851101</v>
      </c>
      <c r="BH36" s="44">
        <v>0.1114671</v>
      </c>
      <c r="BI36" s="41"/>
      <c r="BJ36" s="43" t="s">
        <v>138</v>
      </c>
      <c r="BK36" s="44">
        <v>0.13297736792214301</v>
      </c>
      <c r="BL36" s="44">
        <v>0.13975319586198201</v>
      </c>
      <c r="BM36" s="44">
        <v>8.8014487510441206E-2</v>
      </c>
      <c r="BN36" s="44">
        <v>0.1114671</v>
      </c>
      <c r="BO36" s="41"/>
      <c r="BP36" s="43" t="s">
        <v>138</v>
      </c>
      <c r="BQ36" s="44">
        <v>9.3378459999999996E-2</v>
      </c>
      <c r="BR36" s="44">
        <v>0.121089795392283</v>
      </c>
      <c r="BS36" s="44">
        <v>0.1114671</v>
      </c>
      <c r="BT36" s="41"/>
      <c r="BU36" s="43" t="s">
        <v>138</v>
      </c>
      <c r="BV36" s="44">
        <v>7.97850771769434E-2</v>
      </c>
      <c r="BW36" s="44">
        <v>0.11783159999999999</v>
      </c>
      <c r="BX36" s="44">
        <v>0.1114671</v>
      </c>
    </row>
    <row r="37" spans="2:76" s="27" customFormat="1" x14ac:dyDescent="0.25">
      <c r="B37" s="47" t="s">
        <v>130</v>
      </c>
      <c r="C37" s="48">
        <f>SUM(C35:C36)</f>
        <v>0.226223602187201</v>
      </c>
      <c r="D37" s="49">
        <f>SUM(D35:D36)</f>
        <v>0.234191067548008</v>
      </c>
      <c r="E37" s="57">
        <f>SUM(E35:E36)</f>
        <v>0.23002830000000002</v>
      </c>
      <c r="G37" s="47" t="s">
        <v>130</v>
      </c>
      <c r="H37" s="58">
        <f>SUM(H35:H36)</f>
        <v>0.18127483650998949</v>
      </c>
      <c r="I37" s="58">
        <f t="shared" ref="I37" si="131">SUM(I35:I36)</f>
        <v>0.20496777885867612</v>
      </c>
      <c r="J37" s="58">
        <f t="shared" ref="J37" si="132">SUM(J35:J36)</f>
        <v>0.22803482403893199</v>
      </c>
      <c r="K37" s="58">
        <f t="shared" ref="K37" si="133">SUM(K35:K36)</f>
        <v>0.25307082329630903</v>
      </c>
      <c r="L37" s="58">
        <f t="shared" ref="L37" si="134">SUM(L35:L36)</f>
        <v>0.243815086925597</v>
      </c>
      <c r="M37" s="58">
        <f t="shared" ref="M37" si="135">SUM(M35:M36)</f>
        <v>0.23002830000000002</v>
      </c>
      <c r="N37" s="50"/>
      <c r="O37" s="47" t="s">
        <v>130</v>
      </c>
      <c r="P37" s="58">
        <f>SUM(P35:P36)</f>
        <v>0.23223428937574803</v>
      </c>
      <c r="Q37" s="58">
        <f t="shared" ref="Q37" si="136">SUM(Q35:Q36)</f>
        <v>0.230836169356436</v>
      </c>
      <c r="R37" s="58">
        <f t="shared" ref="R37" si="137">SUM(R35:R36)</f>
        <v>0.24080808992194702</v>
      </c>
      <c r="S37" s="58">
        <f t="shared" ref="S37" si="138">SUM(S35:S36)</f>
        <v>0.24068713552169499</v>
      </c>
      <c r="T37" s="58">
        <f t="shared" ref="T37" si="139">SUM(T35:T36)</f>
        <v>0.17876701261653538</v>
      </c>
      <c r="U37" s="58">
        <f t="shared" ref="U37" si="140">SUM(U35:U36)</f>
        <v>0.23002830000000002</v>
      </c>
      <c r="V37" s="51"/>
      <c r="W37" s="47" t="s">
        <v>130</v>
      </c>
      <c r="X37" s="58">
        <f>SUM(X35:X36)</f>
        <v>0.249980364143291</v>
      </c>
      <c r="Y37" s="58">
        <f t="shared" ref="Y37" si="141">SUM(Y35:Y36)</f>
        <v>0.27376817584726998</v>
      </c>
      <c r="Z37" s="58">
        <f t="shared" ref="Z37" si="142">SUM(Z35:Z36)</f>
        <v>0.22195243558609601</v>
      </c>
      <c r="AA37" s="58">
        <f t="shared" ref="AA37" si="143">SUM(AA35:AA36)</f>
        <v>0.1960271348240758</v>
      </c>
      <c r="AB37" s="58">
        <f t="shared" ref="AB37" si="144">SUM(AB35:AB36)</f>
        <v>0.23002830000000002</v>
      </c>
      <c r="AC37" s="51"/>
      <c r="AD37" s="47" t="s">
        <v>130</v>
      </c>
      <c r="AE37" s="58">
        <f>SUM(AE35:AE36)</f>
        <v>0.27182291940153602</v>
      </c>
      <c r="AF37" s="58">
        <f t="shared" ref="AF37:AK37" si="145">SUM(AF35:AF36)</f>
        <v>0.20811024491877028</v>
      </c>
      <c r="AG37" s="58">
        <f t="shared" ref="AG37:AH37" si="146">SUM(AG35:AG36)</f>
        <v>0.21048859763450578</v>
      </c>
      <c r="AH37" s="58">
        <f t="shared" si="146"/>
        <v>0.24087022684394499</v>
      </c>
      <c r="AI37" s="58">
        <f t="shared" si="145"/>
        <v>0.26632832873349499</v>
      </c>
      <c r="AJ37" s="58">
        <f t="shared" si="145"/>
        <v>0.17816939192504322</v>
      </c>
      <c r="AK37" s="58">
        <f t="shared" si="145"/>
        <v>0.23002830000000002</v>
      </c>
      <c r="AL37" s="50"/>
      <c r="AM37" s="47" t="s">
        <v>130</v>
      </c>
      <c r="AN37" s="49">
        <f>SUM(AN35:AN36)</f>
        <v>0.238747981080839</v>
      </c>
      <c r="AO37" s="48">
        <f>SUM(AO35:AO36)</f>
        <v>0.25118166847705803</v>
      </c>
      <c r="AP37" s="48">
        <f>SUM(AP35:AP36)</f>
        <v>0.24062325325957298</v>
      </c>
      <c r="AQ37" s="48">
        <f t="shared" ref="AQ37" si="147">SUM(AQ35:AQ36)</f>
        <v>0.22181326516977001</v>
      </c>
      <c r="AR37" s="48">
        <f t="shared" ref="AR37" si="148">SUM(AR35:AR36)</f>
        <v>0.1978598408822137</v>
      </c>
      <c r="AS37" s="48">
        <f t="shared" ref="AS37" si="149">SUM(AS35:AS36)</f>
        <v>0.23002830000000002</v>
      </c>
      <c r="AU37" s="47" t="s">
        <v>130</v>
      </c>
      <c r="AV37" s="49">
        <f>SUM(AV35:AV36)</f>
        <v>0.30089381824386696</v>
      </c>
      <c r="AW37" s="48">
        <f>SUM(AW35:AW36)</f>
        <v>0.24447265313793701</v>
      </c>
      <c r="AX37" s="48">
        <f>SUM(AX35:AX36)</f>
        <v>0.228775399462113</v>
      </c>
      <c r="AY37" s="48">
        <f t="shared" ref="AY37" si="150">SUM(AY35:AY36)</f>
        <v>0.21585749601628201</v>
      </c>
      <c r="AZ37" s="48">
        <f t="shared" ref="AZ37" si="151">SUM(AZ35:AZ36)</f>
        <v>0.14833747876183159</v>
      </c>
      <c r="BA37" s="48">
        <f t="shared" ref="BA37" si="152">SUM(BA35:BA36)</f>
        <v>0.23002830000000002</v>
      </c>
      <c r="BB37" s="50"/>
      <c r="BC37" s="47" t="s">
        <v>130</v>
      </c>
      <c r="BD37" s="49">
        <f>SUM(BD35:BD36)</f>
        <v>0.25191000715569301</v>
      </c>
      <c r="BE37" s="48">
        <f>SUM(BE35:BE36)</f>
        <v>0.19514922486056341</v>
      </c>
      <c r="BF37" s="48">
        <f>SUM(BF35:BF36)</f>
        <v>0.225359679472765</v>
      </c>
      <c r="BG37" s="48">
        <f t="shared" ref="BG37" si="153">SUM(BG35:BG36)</f>
        <v>0.20187841185190242</v>
      </c>
      <c r="BH37" s="48">
        <f t="shared" ref="BH37" si="154">SUM(BH35:BH36)</f>
        <v>0.23002830000000002</v>
      </c>
      <c r="BI37" s="50"/>
      <c r="BJ37" s="47" t="s">
        <v>130</v>
      </c>
      <c r="BK37" s="49">
        <f>SUM(BK35:BK36)</f>
        <v>0.26273724535592402</v>
      </c>
      <c r="BL37" s="48">
        <f>SUM(BL35:BL36)</f>
        <v>0.25890723330415899</v>
      </c>
      <c r="BM37" s="48">
        <f>SUM(BM35:BM36)</f>
        <v>0.20066719325187221</v>
      </c>
      <c r="BN37" s="48">
        <f t="shared" ref="BN37" si="155">SUM(BN35:BN36)</f>
        <v>0.23002830000000002</v>
      </c>
      <c r="BO37" s="50"/>
      <c r="BP37" s="47" t="s">
        <v>130</v>
      </c>
      <c r="BQ37" s="49">
        <f>SUM(BQ35:BQ36)</f>
        <v>0.20398171999999998</v>
      </c>
      <c r="BR37" s="48">
        <f>SUM(BR35:BR36)</f>
        <v>0.24919061845949197</v>
      </c>
      <c r="BS37" s="48">
        <f>SUM(BS35:BS36)</f>
        <v>0.23002830000000002</v>
      </c>
      <c r="BT37" s="50"/>
      <c r="BU37" s="47" t="s">
        <v>130</v>
      </c>
      <c r="BV37" s="49">
        <f>SUM(BV35:BV36)</f>
        <v>0.1885931456426034</v>
      </c>
      <c r="BW37" s="48">
        <f>SUM(BW35:BW36)</f>
        <v>0.2383808</v>
      </c>
      <c r="BX37" s="48">
        <f>SUM(BX35:BX36)</f>
        <v>0.23002830000000002</v>
      </c>
    </row>
    <row r="38" spans="2:76" x14ac:dyDescent="0.25">
      <c r="B38" s="59" t="s">
        <v>5</v>
      </c>
      <c r="C38" s="60">
        <f>SUM(C31:C32)+C34+SUM(C35:C36)</f>
        <v>1</v>
      </c>
      <c r="D38" s="60">
        <f>SUM(D31:D32)+D34+SUM(D35:D36)</f>
        <v>0.999999999999999</v>
      </c>
      <c r="E38" s="61">
        <f t="shared" ref="E38" si="156">SUM(E31:E32)+E34+SUM(E35:E36)</f>
        <v>0.99999989999999994</v>
      </c>
      <c r="G38" s="59" t="s">
        <v>5</v>
      </c>
      <c r="H38" s="60">
        <f>SUM(H31:H32)+H34+SUM(H35:H36)</f>
        <v>1.0000000000000004</v>
      </c>
      <c r="I38" s="60">
        <f t="shared" ref="I38:M38" si="157">SUM(I31:I32)+I34+SUM(I35:I36)</f>
        <v>1</v>
      </c>
      <c r="J38" s="61">
        <f t="shared" si="157"/>
        <v>1</v>
      </c>
      <c r="K38" s="60">
        <f>SUM(K31:K32)+K34+SUM(K35:K36)</f>
        <v>1</v>
      </c>
      <c r="L38" s="60">
        <f t="shared" si="157"/>
        <v>1.0000000000000011</v>
      </c>
      <c r="M38" s="61">
        <f t="shared" si="157"/>
        <v>0.99999989999999994</v>
      </c>
      <c r="N38" s="41"/>
      <c r="O38" s="59" t="s">
        <v>5</v>
      </c>
      <c r="P38" s="60">
        <f>SUM(P31:P32)+P34+SUM(P35:P36)</f>
        <v>1</v>
      </c>
      <c r="Q38" s="60">
        <f t="shared" ref="Q38:R38" si="158">SUM(Q31:Q32)+Q34+SUM(Q35:Q36)</f>
        <v>1.0000000000000011</v>
      </c>
      <c r="R38" s="61">
        <f t="shared" si="158"/>
        <v>1</v>
      </c>
      <c r="S38" s="60">
        <f>SUM(S31:S32)+S34+SUM(S35:S36)</f>
        <v>1.0000000000000011</v>
      </c>
      <c r="T38" s="60">
        <f t="shared" ref="T38:U38" si="159">SUM(T31:T32)+T34+SUM(T35:T36)</f>
        <v>0.99999999999999933</v>
      </c>
      <c r="U38" s="61">
        <f t="shared" si="159"/>
        <v>0.99999989999999994</v>
      </c>
      <c r="V38" s="42"/>
      <c r="W38" s="59" t="s">
        <v>5</v>
      </c>
      <c r="X38" s="60">
        <f>SUM(X31:X32)+X34+SUM(X35:X36)</f>
        <v>1</v>
      </c>
      <c r="Y38" s="60">
        <f t="shared" ref="Y38:Z38" si="160">SUM(Y31:Y32)+Y34+SUM(Y35:Y36)</f>
        <v>0.999999999999999</v>
      </c>
      <c r="Z38" s="61">
        <f t="shared" si="160"/>
        <v>0.999999999999999</v>
      </c>
      <c r="AA38" s="60">
        <f>SUM(AA31:AA32)+AA34+SUM(AA35:AA36)</f>
        <v>0.99999999999999956</v>
      </c>
      <c r="AB38" s="61">
        <f t="shared" ref="AB38" si="161">SUM(AB31:AB32)+AB34+SUM(AB35:AB36)</f>
        <v>0.99999989999999994</v>
      </c>
      <c r="AC38" s="42"/>
      <c r="AD38" s="59" t="s">
        <v>5</v>
      </c>
      <c r="AE38" s="60">
        <f>SUM(AE31:AE32)+AE34+SUM(AE35:AE36)</f>
        <v>1.0000000000000009</v>
      </c>
      <c r="AF38" s="60">
        <f t="shared" ref="AF38:AI38" si="162">SUM(AF31:AF32)+AF34+SUM(AF35:AF36)</f>
        <v>1</v>
      </c>
      <c r="AG38" s="60">
        <f t="shared" ref="AG38:AH38" si="163">SUM(AG31:AG32)+AG34+SUM(AG35:AG36)</f>
        <v>0.99999999999999989</v>
      </c>
      <c r="AH38" s="60">
        <f t="shared" si="163"/>
        <v>0.99999999999999989</v>
      </c>
      <c r="AI38" s="61">
        <f t="shared" si="162"/>
        <v>1</v>
      </c>
      <c r="AJ38" s="60">
        <f>SUM(AJ31:AJ32)+AJ34+SUM(AJ35:AJ36)</f>
        <v>1.0000000000000002</v>
      </c>
      <c r="AK38" s="61">
        <f t="shared" ref="AK38" si="164">SUM(AK31:AK32)+AK34+SUM(AK35:AK36)</f>
        <v>0.99999989999999994</v>
      </c>
      <c r="AL38" s="41"/>
      <c r="AM38" s="59" t="s">
        <v>5</v>
      </c>
      <c r="AN38" s="60">
        <f>SUM(AN31:AN32)+AN34+SUM(AN35:AN36)</f>
        <v>1.0000000000000011</v>
      </c>
      <c r="AO38" s="60">
        <f t="shared" ref="AO38:AP38" si="165">SUM(AO31:AO32)+AO34+SUM(AO35:AO36)</f>
        <v>1</v>
      </c>
      <c r="AP38" s="61">
        <f t="shared" si="165"/>
        <v>1</v>
      </c>
      <c r="AQ38" s="60">
        <f>SUM(AQ31:AQ32)+AQ34+SUM(AQ35:AQ36)</f>
        <v>1</v>
      </c>
      <c r="AR38" s="60">
        <f t="shared" ref="AR38:AS38" si="166">SUM(AR31:AR32)+AR34+SUM(AR35:AR36)</f>
        <v>1.0000000000000007</v>
      </c>
      <c r="AS38" s="61">
        <f t="shared" si="166"/>
        <v>0.99999989999999994</v>
      </c>
      <c r="AU38" s="59" t="s">
        <v>5</v>
      </c>
      <c r="AV38" s="60">
        <f>SUM(AV31:AV32)+AV34+SUM(AV35:AV36)</f>
        <v>1</v>
      </c>
      <c r="AW38" s="60">
        <f t="shared" ref="AW38:AX38" si="167">SUM(AW31:AW32)+AW34+SUM(AW35:AW36)</f>
        <v>0.999999999999999</v>
      </c>
      <c r="AX38" s="61">
        <f t="shared" si="167"/>
        <v>1</v>
      </c>
      <c r="AY38" s="60">
        <f>SUM(AY31:AY32)+AY34+SUM(AY35:AY36)</f>
        <v>1</v>
      </c>
      <c r="AZ38" s="60">
        <f t="shared" ref="AZ38:BA38" si="168">SUM(AZ31:AZ32)+AZ34+SUM(AZ35:AZ36)</f>
        <v>1.0000000000000007</v>
      </c>
      <c r="BA38" s="61">
        <f t="shared" si="168"/>
        <v>0.99999989999999994</v>
      </c>
      <c r="BB38" s="41"/>
      <c r="BC38" s="59" t="s">
        <v>5</v>
      </c>
      <c r="BD38" s="60">
        <f>SUM(BD31:BD32)+BD34+SUM(BD35:BD36)</f>
        <v>1</v>
      </c>
      <c r="BE38" s="60">
        <f t="shared" ref="BE38:BH38" si="169">SUM(BE31:BE32)+BE34+SUM(BE35:BE36)</f>
        <v>0.99999999999999944</v>
      </c>
      <c r="BF38" s="60">
        <f t="shared" si="169"/>
        <v>1</v>
      </c>
      <c r="BG38" s="60">
        <f t="shared" si="169"/>
        <v>1.0000000000000004</v>
      </c>
      <c r="BH38" s="61">
        <f t="shared" si="169"/>
        <v>0.99999989999999994</v>
      </c>
      <c r="BI38" s="41"/>
      <c r="BJ38" s="59" t="s">
        <v>5</v>
      </c>
      <c r="BK38" s="60">
        <f>SUM(BK31:BK32)+BK34+SUM(BK35:BK36)</f>
        <v>0.99999999999999911</v>
      </c>
      <c r="BL38" s="60">
        <f t="shared" ref="BL38:BN38" si="170">SUM(BL31:BL32)+BL34+SUM(BL35:BL36)</f>
        <v>1</v>
      </c>
      <c r="BM38" s="60">
        <f t="shared" si="170"/>
        <v>1.0000000000000002</v>
      </c>
      <c r="BN38" s="61">
        <f t="shared" si="170"/>
        <v>0.99999989999999994</v>
      </c>
      <c r="BO38" s="41"/>
      <c r="BP38" s="59" t="s">
        <v>5</v>
      </c>
      <c r="BQ38" s="60">
        <f t="shared" ref="BQ38:BS38" si="171">SUM(BQ31:BQ32)+BQ34+SUM(BQ35:BQ36)</f>
        <v>1</v>
      </c>
      <c r="BR38" s="60">
        <f t="shared" si="171"/>
        <v>1</v>
      </c>
      <c r="BS38" s="61">
        <f t="shared" si="171"/>
        <v>0.99999989999999994</v>
      </c>
      <c r="BT38" s="41"/>
      <c r="BU38" s="59" t="s">
        <v>5</v>
      </c>
      <c r="BV38" s="60">
        <f t="shared" ref="BV38:BX38" si="172">SUM(BV31:BV32)+BV34+SUM(BV35:BV36)</f>
        <v>1.0000000000000004</v>
      </c>
      <c r="BW38" s="60">
        <f t="shared" si="172"/>
        <v>1</v>
      </c>
      <c r="BX38" s="61">
        <f t="shared" si="172"/>
        <v>0.99999989999999994</v>
      </c>
    </row>
    <row r="40" spans="2:76" ht="15" customHeight="1" x14ac:dyDescent="0.25">
      <c r="B40" s="27" t="s">
        <v>18</v>
      </c>
      <c r="G40" s="27" t="s">
        <v>105</v>
      </c>
      <c r="O40" s="27" t="s">
        <v>155</v>
      </c>
      <c r="W40" s="27" t="s">
        <v>142</v>
      </c>
      <c r="AD40" s="27" t="s">
        <v>143</v>
      </c>
      <c r="AM40" s="27" t="s">
        <v>106</v>
      </c>
      <c r="AU40" s="27" t="s">
        <v>107</v>
      </c>
      <c r="BC40" s="27" t="s">
        <v>184</v>
      </c>
      <c r="BJ40" s="27" t="s">
        <v>108</v>
      </c>
      <c r="BP40" s="27" t="s">
        <v>185</v>
      </c>
      <c r="BU40" s="27" t="s">
        <v>109</v>
      </c>
    </row>
    <row r="41" spans="2:76" ht="47.25" customHeight="1" x14ac:dyDescent="0.25">
      <c r="B41" s="28"/>
      <c r="C41" s="211" t="s">
        <v>131</v>
      </c>
      <c r="D41" s="212"/>
      <c r="E41" s="213"/>
      <c r="G41" s="28"/>
      <c r="H41" s="211" t="s">
        <v>131</v>
      </c>
      <c r="I41" s="212"/>
      <c r="J41" s="212"/>
      <c r="K41" s="212"/>
      <c r="L41" s="212"/>
      <c r="M41" s="213"/>
      <c r="N41" s="29"/>
      <c r="O41" s="30"/>
      <c r="P41" s="211" t="s">
        <v>131</v>
      </c>
      <c r="Q41" s="212"/>
      <c r="R41" s="212"/>
      <c r="S41" s="212"/>
      <c r="T41" s="212"/>
      <c r="U41" s="213"/>
      <c r="V41" s="29"/>
      <c r="W41" s="30"/>
      <c r="X41" s="211" t="s">
        <v>131</v>
      </c>
      <c r="Y41" s="212"/>
      <c r="Z41" s="212"/>
      <c r="AA41" s="212"/>
      <c r="AB41" s="213"/>
      <c r="AC41" s="29"/>
      <c r="AD41" s="30"/>
      <c r="AE41" s="211" t="s">
        <v>131</v>
      </c>
      <c r="AF41" s="212"/>
      <c r="AG41" s="212"/>
      <c r="AH41" s="212"/>
      <c r="AI41" s="212"/>
      <c r="AJ41" s="212"/>
      <c r="AK41" s="213"/>
      <c r="AL41" s="29"/>
      <c r="AM41" s="30"/>
      <c r="AN41" s="211" t="s">
        <v>131</v>
      </c>
      <c r="AO41" s="212"/>
      <c r="AP41" s="212"/>
      <c r="AQ41" s="212"/>
      <c r="AR41" s="212"/>
      <c r="AS41" s="213"/>
      <c r="AU41" s="30"/>
      <c r="AV41" s="211" t="s">
        <v>131</v>
      </c>
      <c r="AW41" s="212"/>
      <c r="AX41" s="212"/>
      <c r="AY41" s="212"/>
      <c r="AZ41" s="212"/>
      <c r="BA41" s="213"/>
      <c r="BB41" s="29"/>
      <c r="BC41" s="30"/>
      <c r="BD41" s="211" t="s">
        <v>131</v>
      </c>
      <c r="BE41" s="212"/>
      <c r="BF41" s="212"/>
      <c r="BG41" s="212"/>
      <c r="BH41" s="213"/>
      <c r="BI41" s="29"/>
      <c r="BJ41" s="30"/>
      <c r="BK41" s="211" t="s">
        <v>131</v>
      </c>
      <c r="BL41" s="212"/>
      <c r="BM41" s="212"/>
      <c r="BN41" s="213"/>
      <c r="BO41" s="29"/>
      <c r="BP41" s="30"/>
      <c r="BQ41" s="211" t="s">
        <v>131</v>
      </c>
      <c r="BR41" s="212"/>
      <c r="BS41" s="213"/>
      <c r="BU41" s="28"/>
      <c r="BV41" s="211" t="s">
        <v>131</v>
      </c>
      <c r="BW41" s="212"/>
      <c r="BX41" s="213"/>
    </row>
    <row r="42" spans="2:76" ht="38.25" x14ac:dyDescent="0.25">
      <c r="B42" s="31" t="s">
        <v>18</v>
      </c>
      <c r="C42" s="32" t="s">
        <v>110</v>
      </c>
      <c r="D42" s="33" t="s">
        <v>111</v>
      </c>
      <c r="E42" s="34" t="s">
        <v>5</v>
      </c>
      <c r="G42" s="31" t="s">
        <v>186</v>
      </c>
      <c r="H42" s="32" t="s">
        <v>21</v>
      </c>
      <c r="I42" s="32" t="s">
        <v>22</v>
      </c>
      <c r="J42" s="32" t="s">
        <v>65</v>
      </c>
      <c r="K42" s="32" t="s">
        <v>24</v>
      </c>
      <c r="L42" s="33" t="s">
        <v>112</v>
      </c>
      <c r="M42" s="34" t="s">
        <v>5</v>
      </c>
      <c r="N42" s="35"/>
      <c r="O42" s="36" t="s">
        <v>113</v>
      </c>
      <c r="P42" s="33" t="s">
        <v>114</v>
      </c>
      <c r="Q42" s="33" t="s">
        <v>27</v>
      </c>
      <c r="R42" s="33" t="s">
        <v>28</v>
      </c>
      <c r="S42" s="33" t="s">
        <v>115</v>
      </c>
      <c r="T42" s="33" t="s">
        <v>6</v>
      </c>
      <c r="U42" s="33" t="s">
        <v>5</v>
      </c>
      <c r="V42" s="35"/>
      <c r="W42" s="36" t="s">
        <v>31</v>
      </c>
      <c r="X42" s="33" t="s">
        <v>187</v>
      </c>
      <c r="Y42" s="33" t="s">
        <v>139</v>
      </c>
      <c r="Z42" s="33" t="s">
        <v>140</v>
      </c>
      <c r="AA42" s="33" t="s">
        <v>141</v>
      </c>
      <c r="AB42" s="33" t="s">
        <v>5</v>
      </c>
      <c r="AC42" s="35"/>
      <c r="AD42" s="36" t="s">
        <v>143</v>
      </c>
      <c r="AE42" s="33" t="s">
        <v>208</v>
      </c>
      <c r="AF42" s="33" t="s">
        <v>209</v>
      </c>
      <c r="AG42" s="33" t="s">
        <v>75</v>
      </c>
      <c r="AH42" s="33" t="s">
        <v>144</v>
      </c>
      <c r="AI42" s="33" t="s">
        <v>145</v>
      </c>
      <c r="AJ42" s="33" t="s">
        <v>156</v>
      </c>
      <c r="AK42" s="33" t="s">
        <v>5</v>
      </c>
      <c r="AL42" s="35"/>
      <c r="AM42" s="36" t="s">
        <v>106</v>
      </c>
      <c r="AN42" s="33" t="s">
        <v>37</v>
      </c>
      <c r="AO42" s="33" t="s">
        <v>157</v>
      </c>
      <c r="AP42" s="33" t="s">
        <v>158</v>
      </c>
      <c r="AQ42" s="33" t="s">
        <v>159</v>
      </c>
      <c r="AR42" s="33" t="s">
        <v>41</v>
      </c>
      <c r="AS42" s="33" t="s">
        <v>5</v>
      </c>
      <c r="AU42" s="31" t="s">
        <v>116</v>
      </c>
      <c r="AV42" s="32" t="s">
        <v>77</v>
      </c>
      <c r="AW42" s="33" t="s">
        <v>78</v>
      </c>
      <c r="AX42" s="62" t="s">
        <v>117</v>
      </c>
      <c r="AY42" s="32" t="s">
        <v>118</v>
      </c>
      <c r="AZ42" s="33" t="s">
        <v>53</v>
      </c>
      <c r="BA42" s="34" t="s">
        <v>5</v>
      </c>
      <c r="BB42" s="35"/>
      <c r="BC42" s="31" t="s">
        <v>179</v>
      </c>
      <c r="BD42" s="32" t="s">
        <v>119</v>
      </c>
      <c r="BE42" s="33" t="s">
        <v>120</v>
      </c>
      <c r="BF42" s="62" t="s">
        <v>121</v>
      </c>
      <c r="BG42" s="33" t="s">
        <v>11</v>
      </c>
      <c r="BH42" s="33" t="s">
        <v>5</v>
      </c>
      <c r="BI42" s="35"/>
      <c r="BJ42" s="31" t="s">
        <v>122</v>
      </c>
      <c r="BK42" s="32" t="s">
        <v>123</v>
      </c>
      <c r="BL42" s="33" t="s">
        <v>124</v>
      </c>
      <c r="BM42" s="33" t="s">
        <v>125</v>
      </c>
      <c r="BN42" s="33" t="s">
        <v>5</v>
      </c>
      <c r="BO42" s="35"/>
      <c r="BP42" s="31" t="s">
        <v>188</v>
      </c>
      <c r="BQ42" s="32" t="s">
        <v>189</v>
      </c>
      <c r="BR42" s="33" t="s">
        <v>190</v>
      </c>
      <c r="BS42" s="33" t="s">
        <v>5</v>
      </c>
      <c r="BU42" s="31" t="s">
        <v>191</v>
      </c>
      <c r="BV42" s="32" t="s">
        <v>126</v>
      </c>
      <c r="BW42" s="33" t="s">
        <v>127</v>
      </c>
      <c r="BX42" s="34" t="s">
        <v>5</v>
      </c>
    </row>
    <row r="43" spans="2:76" x14ac:dyDescent="0.25">
      <c r="B43" s="37" t="s">
        <v>135</v>
      </c>
      <c r="C43" s="38">
        <v>0.302809358551759</v>
      </c>
      <c r="D43" s="39">
        <v>0.26981152598109398</v>
      </c>
      <c r="E43" s="40">
        <v>0.28708202999999999</v>
      </c>
      <c r="G43" s="37" t="s">
        <v>135</v>
      </c>
      <c r="H43" s="38">
        <v>0.26941150971845101</v>
      </c>
      <c r="I43" s="38">
        <v>0.30994001546920402</v>
      </c>
      <c r="J43" s="38">
        <v>0.27658604846005702</v>
      </c>
      <c r="K43" s="38">
        <v>0.29532144550863698</v>
      </c>
      <c r="L43" s="38">
        <v>0.282475904073341</v>
      </c>
      <c r="M43" s="40">
        <v>0.28708202999999999</v>
      </c>
      <c r="N43" s="41"/>
      <c r="O43" s="37" t="s">
        <v>135</v>
      </c>
      <c r="P43" s="38">
        <v>0.302590568905516</v>
      </c>
      <c r="Q43" s="38">
        <v>0.27249519067531502</v>
      </c>
      <c r="R43" s="38">
        <v>0.27966545065510801</v>
      </c>
      <c r="S43" s="38">
        <v>0.28093933617627997</v>
      </c>
      <c r="T43" s="38">
        <v>0.28864974530403997</v>
      </c>
      <c r="U43" s="40">
        <v>0.28708202999999999</v>
      </c>
      <c r="V43" s="42"/>
      <c r="W43" s="37" t="s">
        <v>135</v>
      </c>
      <c r="X43" s="38">
        <v>0.26172164527073999</v>
      </c>
      <c r="Y43" s="38">
        <v>0.26106153144924099</v>
      </c>
      <c r="Z43" s="38">
        <v>0.30145438854460499</v>
      </c>
      <c r="AA43" s="38">
        <v>0.30709387988116199</v>
      </c>
      <c r="AB43" s="40">
        <v>0.28708202999999999</v>
      </c>
      <c r="AC43" s="42"/>
      <c r="AD43" s="37" t="s">
        <v>135</v>
      </c>
      <c r="AE43" s="38">
        <v>0.26615073768182701</v>
      </c>
      <c r="AF43" s="38">
        <v>0.34831824240794201</v>
      </c>
      <c r="AG43" s="38">
        <v>0.291241616328349</v>
      </c>
      <c r="AH43" s="38">
        <v>0.28035838352937797</v>
      </c>
      <c r="AI43" s="38">
        <v>0.23569017979017901</v>
      </c>
      <c r="AJ43" s="38">
        <v>0.31546031081638898</v>
      </c>
      <c r="AK43" s="40">
        <v>0.28708202999999999</v>
      </c>
      <c r="AL43" s="41"/>
      <c r="AM43" s="37" t="s">
        <v>135</v>
      </c>
      <c r="AN43" s="38">
        <v>0.27627101893898998</v>
      </c>
      <c r="AO43" s="38">
        <v>0.28240129303788702</v>
      </c>
      <c r="AP43" s="38">
        <v>0.28742556269643799</v>
      </c>
      <c r="AQ43" s="38">
        <v>0.27733010878005798</v>
      </c>
      <c r="AR43" s="38">
        <v>0.31199772419120803</v>
      </c>
      <c r="AS43" s="40">
        <v>0.28708202999999999</v>
      </c>
      <c r="AU43" s="37" t="s">
        <v>135</v>
      </c>
      <c r="AV43" s="38">
        <v>0.24582994227549801</v>
      </c>
      <c r="AW43" s="38">
        <v>0.30451183727284498</v>
      </c>
      <c r="AX43" s="38">
        <v>0.31052935163800899</v>
      </c>
      <c r="AY43" s="38">
        <v>0.298336927963261</v>
      </c>
      <c r="AZ43" s="38">
        <v>0.28128009180149399</v>
      </c>
      <c r="BA43" s="40">
        <v>0.28708202999999999</v>
      </c>
      <c r="BB43" s="41"/>
      <c r="BC43" s="37" t="s">
        <v>135</v>
      </c>
      <c r="BD43" s="38">
        <v>0.27269342459859103</v>
      </c>
      <c r="BE43" s="38">
        <v>0.29212199214450202</v>
      </c>
      <c r="BF43" s="38">
        <v>0.310862533748965</v>
      </c>
      <c r="BG43" s="38">
        <v>0.29850828821484499</v>
      </c>
      <c r="BH43" s="38">
        <v>0.28708202999999999</v>
      </c>
      <c r="BI43" s="41"/>
      <c r="BJ43" s="37" t="s">
        <v>135</v>
      </c>
      <c r="BK43" s="38">
        <v>0.31638226333585701</v>
      </c>
      <c r="BL43" s="38">
        <v>0.309287355950641</v>
      </c>
      <c r="BM43" s="38">
        <v>0.286655235179404</v>
      </c>
      <c r="BN43" s="38">
        <v>0.28708202999999999</v>
      </c>
      <c r="BO43" s="41"/>
      <c r="BP43" s="37" t="s">
        <v>135</v>
      </c>
      <c r="BQ43" s="38">
        <v>0.30190313000000002</v>
      </c>
      <c r="BR43" s="38">
        <v>0.28339449827455698</v>
      </c>
      <c r="BS43" s="38">
        <v>0.28708202999999999</v>
      </c>
      <c r="BT43" s="41"/>
      <c r="BU43" s="37" t="s">
        <v>135</v>
      </c>
      <c r="BV43" s="38">
        <v>0.31225061477945698</v>
      </c>
      <c r="BW43" s="38">
        <v>0.28221977999999998</v>
      </c>
      <c r="BX43" s="38">
        <v>0.28708202999999999</v>
      </c>
    </row>
    <row r="44" spans="2:76" x14ac:dyDescent="0.25">
      <c r="B44" s="43" t="s">
        <v>136</v>
      </c>
      <c r="C44" s="44">
        <v>0.43422482728274497</v>
      </c>
      <c r="D44" s="45">
        <v>0.44604367189156702</v>
      </c>
      <c r="E44" s="46">
        <v>0.43985788999999997</v>
      </c>
      <c r="G44" s="43" t="s">
        <v>136</v>
      </c>
      <c r="H44" s="44">
        <v>0.44816611532276601</v>
      </c>
      <c r="I44" s="44">
        <v>0.44495180366611897</v>
      </c>
      <c r="J44" s="44">
        <v>0.44721608902657201</v>
      </c>
      <c r="K44" s="44">
        <v>0.44036696517853802</v>
      </c>
      <c r="L44" s="44">
        <v>0.42526420197886</v>
      </c>
      <c r="M44" s="46">
        <v>0.43985788999999997</v>
      </c>
      <c r="N44" s="41"/>
      <c r="O44" s="43" t="s">
        <v>136</v>
      </c>
      <c r="P44" s="44">
        <v>0.42198995352362301</v>
      </c>
      <c r="Q44" s="44">
        <v>0.44318602694120102</v>
      </c>
      <c r="R44" s="44">
        <v>0.45747185339035901</v>
      </c>
      <c r="S44" s="44">
        <v>0.44218047476345401</v>
      </c>
      <c r="T44" s="44">
        <v>0.46779428273592299</v>
      </c>
      <c r="U44" s="46">
        <v>0.43985788999999997</v>
      </c>
      <c r="V44" s="42"/>
      <c r="W44" s="43" t="s">
        <v>136</v>
      </c>
      <c r="X44" s="44">
        <v>0.42198550187897699</v>
      </c>
      <c r="Y44" s="44">
        <v>0.42260263848215601</v>
      </c>
      <c r="Z44" s="44">
        <v>0.43969606553875601</v>
      </c>
      <c r="AA44" s="44">
        <v>0.459593379495913</v>
      </c>
      <c r="AB44" s="46">
        <v>0.43985788999999997</v>
      </c>
      <c r="AC44" s="42"/>
      <c r="AD44" s="43" t="s">
        <v>136</v>
      </c>
      <c r="AE44" s="44">
        <v>0.42328099234889299</v>
      </c>
      <c r="AF44" s="44">
        <v>0.41463676605562499</v>
      </c>
      <c r="AG44" s="44">
        <v>0.457493656864283</v>
      </c>
      <c r="AH44" s="44">
        <v>0.45146820029503598</v>
      </c>
      <c r="AI44" s="44">
        <v>0.42745971830692397</v>
      </c>
      <c r="AJ44" s="44">
        <v>0.44233334409775599</v>
      </c>
      <c r="AK44" s="46">
        <v>0.43985788999999997</v>
      </c>
      <c r="AL44" s="41"/>
      <c r="AM44" s="43" t="s">
        <v>136</v>
      </c>
      <c r="AN44" s="44">
        <v>0.41871466265819801</v>
      </c>
      <c r="AO44" s="44">
        <v>0.42738876310462398</v>
      </c>
      <c r="AP44" s="44">
        <v>0.41504253368100702</v>
      </c>
      <c r="AQ44" s="44">
        <v>0.50585828258327104</v>
      </c>
      <c r="AR44" s="44">
        <v>0.431985844743631</v>
      </c>
      <c r="AS44" s="46">
        <v>0.43985788999999997</v>
      </c>
      <c r="AU44" s="43" t="s">
        <v>136</v>
      </c>
      <c r="AV44" s="44">
        <v>0.42748252294215799</v>
      </c>
      <c r="AW44" s="44">
        <v>0.417525542156225</v>
      </c>
      <c r="AX44" s="44">
        <v>0.39282917288855002</v>
      </c>
      <c r="AY44" s="44">
        <v>0.45880900508716399</v>
      </c>
      <c r="AZ44" s="44">
        <v>0.485213626755851</v>
      </c>
      <c r="BA44" s="46">
        <v>0.43985788999999997</v>
      </c>
      <c r="BB44" s="41"/>
      <c r="BC44" s="43" t="s">
        <v>136</v>
      </c>
      <c r="BD44" s="44">
        <v>0.44212564351256201</v>
      </c>
      <c r="BE44" s="44">
        <v>0.44834364545957001</v>
      </c>
      <c r="BF44" s="44">
        <v>0.41533503446150899</v>
      </c>
      <c r="BG44" s="44">
        <v>0.47338356552796801</v>
      </c>
      <c r="BH44" s="44">
        <v>0.43985788999999997</v>
      </c>
      <c r="BI44" s="41"/>
      <c r="BJ44" s="43" t="s">
        <v>136</v>
      </c>
      <c r="BK44" s="44">
        <v>0.366243429946708</v>
      </c>
      <c r="BL44" s="44">
        <v>0.41778509051977603</v>
      </c>
      <c r="BM44" s="44">
        <v>0.46291856565720602</v>
      </c>
      <c r="BN44" s="44">
        <v>0.43985788999999997</v>
      </c>
      <c r="BO44" s="41"/>
      <c r="BP44" s="43" t="s">
        <v>136</v>
      </c>
      <c r="BQ44" s="44">
        <v>0.44263612000000002</v>
      </c>
      <c r="BR44" s="44">
        <v>0.429625822237519</v>
      </c>
      <c r="BS44" s="44">
        <v>0.43985788999999997</v>
      </c>
      <c r="BT44" s="41"/>
      <c r="BU44" s="43" t="s">
        <v>136</v>
      </c>
      <c r="BV44" s="44">
        <v>0.44856302752341898</v>
      </c>
      <c r="BW44" s="44">
        <v>0.43730605</v>
      </c>
      <c r="BX44" s="44">
        <v>0.43985788999999997</v>
      </c>
    </row>
    <row r="45" spans="2:76" s="27" customFormat="1" x14ac:dyDescent="0.25">
      <c r="B45" s="47" t="s">
        <v>128</v>
      </c>
      <c r="C45" s="48">
        <f>SUM(C43:C44)</f>
        <v>0.73703418583450397</v>
      </c>
      <c r="D45" s="49">
        <f>SUM(D43:D44)</f>
        <v>0.71585519787266105</v>
      </c>
      <c r="E45" s="48">
        <f>SUM(E43:E44)</f>
        <v>0.72693991999999996</v>
      </c>
      <c r="G45" s="47" t="s">
        <v>128</v>
      </c>
      <c r="H45" s="49">
        <f>SUM(H43:H44)</f>
        <v>0.71757762504121703</v>
      </c>
      <c r="I45" s="48">
        <f>SUM(I43:I44)</f>
        <v>0.75489181913532299</v>
      </c>
      <c r="J45" s="48">
        <f>SUM(J43:J44)</f>
        <v>0.72380213748662903</v>
      </c>
      <c r="K45" s="48">
        <f t="shared" ref="K45" si="173">SUM(K43:K44)</f>
        <v>0.73568841068717505</v>
      </c>
      <c r="L45" s="48">
        <f t="shared" ref="L45" si="174">SUM(L43:L44)</f>
        <v>0.70774010605220106</v>
      </c>
      <c r="M45" s="48">
        <f t="shared" ref="M45" si="175">SUM(M43:M44)</f>
        <v>0.72693991999999996</v>
      </c>
      <c r="N45" s="50"/>
      <c r="O45" s="47" t="s">
        <v>128</v>
      </c>
      <c r="P45" s="49">
        <f>SUM(P43:P44)</f>
        <v>0.72458052242913906</v>
      </c>
      <c r="Q45" s="48">
        <f>SUM(Q43:Q44)</f>
        <v>0.71568121761651604</v>
      </c>
      <c r="R45" s="48">
        <f>SUM(R43:R44)</f>
        <v>0.73713730404546696</v>
      </c>
      <c r="S45" s="48">
        <f t="shared" ref="S45" si="176">SUM(S43:S44)</f>
        <v>0.72311981093973399</v>
      </c>
      <c r="T45" s="48">
        <f t="shared" ref="T45" si="177">SUM(T43:T44)</f>
        <v>0.75644402803996291</v>
      </c>
      <c r="U45" s="48">
        <f t="shared" ref="U45" si="178">SUM(U43:U44)</f>
        <v>0.72693991999999996</v>
      </c>
      <c r="V45" s="51"/>
      <c r="W45" s="47" t="s">
        <v>128</v>
      </c>
      <c r="X45" s="49">
        <f>SUM(X43:X44)</f>
        <v>0.68370714714971692</v>
      </c>
      <c r="Y45" s="48">
        <f>SUM(Y43:Y44)</f>
        <v>0.683664169931397</v>
      </c>
      <c r="Z45" s="48">
        <f>SUM(Z43:Z44)</f>
        <v>0.741150454083361</v>
      </c>
      <c r="AA45" s="48">
        <f t="shared" ref="AA45" si="179">SUM(AA43:AA44)</f>
        <v>0.76668725937707505</v>
      </c>
      <c r="AB45" s="48">
        <f t="shared" ref="AB45" si="180">SUM(AB43:AB44)</f>
        <v>0.72693991999999996</v>
      </c>
      <c r="AC45" s="51"/>
      <c r="AD45" s="47" t="s">
        <v>128</v>
      </c>
      <c r="AE45" s="49">
        <f>SUM(AE43:AE44)</f>
        <v>0.68943173003072</v>
      </c>
      <c r="AF45" s="48">
        <f>SUM(AF43:AF44)</f>
        <v>0.76295500846356701</v>
      </c>
      <c r="AG45" s="48">
        <f t="shared" ref="AG45:AH45" si="181">SUM(AG43:AG44)</f>
        <v>0.748735273192632</v>
      </c>
      <c r="AH45" s="48">
        <f t="shared" si="181"/>
        <v>0.73182658382441401</v>
      </c>
      <c r="AI45" s="48">
        <f>SUM(AI43:AI44)</f>
        <v>0.66314989809710301</v>
      </c>
      <c r="AJ45" s="48">
        <f t="shared" ref="AJ45:AK45" si="182">SUM(AJ43:AJ44)</f>
        <v>0.75779365491414497</v>
      </c>
      <c r="AK45" s="48">
        <f t="shared" si="182"/>
        <v>0.72693991999999996</v>
      </c>
      <c r="AL45" s="50"/>
      <c r="AM45" s="47" t="s">
        <v>128</v>
      </c>
      <c r="AN45" s="49">
        <f>SUM(AN43:AN44)</f>
        <v>0.69498568159718799</v>
      </c>
      <c r="AO45" s="48">
        <f>SUM(AO43:AO44)</f>
        <v>0.70979005614251101</v>
      </c>
      <c r="AP45" s="48">
        <f>SUM(AP43:AP44)</f>
        <v>0.70246809637744501</v>
      </c>
      <c r="AQ45" s="48">
        <f t="shared" ref="AQ45" si="183">SUM(AQ43:AQ44)</f>
        <v>0.78318839136332907</v>
      </c>
      <c r="AR45" s="48">
        <f t="shared" ref="AR45" si="184">SUM(AR43:AR44)</f>
        <v>0.74398356893483908</v>
      </c>
      <c r="AS45" s="48">
        <f t="shared" ref="AS45" si="185">SUM(AS43:AS44)</f>
        <v>0.72693991999999996</v>
      </c>
      <c r="AU45" s="47" t="s">
        <v>128</v>
      </c>
      <c r="AV45" s="49">
        <f>SUM(AV43:AV44)</f>
        <v>0.67331246521765598</v>
      </c>
      <c r="AW45" s="48">
        <f>SUM(AW43:AW44)</f>
        <v>0.72203737942906998</v>
      </c>
      <c r="AX45" s="48">
        <f>SUM(AX43:AX44)</f>
        <v>0.703358524526559</v>
      </c>
      <c r="AY45" s="48">
        <f t="shared" ref="AY45" si="186">SUM(AY43:AY44)</f>
        <v>0.75714593305042499</v>
      </c>
      <c r="AZ45" s="48">
        <f t="shared" ref="AZ45" si="187">SUM(AZ43:AZ44)</f>
        <v>0.76649371855734505</v>
      </c>
      <c r="BA45" s="48">
        <f t="shared" ref="BA45" si="188">SUM(BA43:BA44)</f>
        <v>0.72693991999999996</v>
      </c>
      <c r="BB45" s="50"/>
      <c r="BC45" s="47" t="s">
        <v>128</v>
      </c>
      <c r="BD45" s="49">
        <f>SUM(BD43:BD44)</f>
        <v>0.71481906811115303</v>
      </c>
      <c r="BE45" s="48">
        <f>SUM(BE43:BE44)</f>
        <v>0.74046563760407202</v>
      </c>
      <c r="BF45" s="48">
        <f>SUM(BF43:BF44)</f>
        <v>0.72619756821047399</v>
      </c>
      <c r="BG45" s="48">
        <f t="shared" ref="BG45" si="189">SUM(BG43:BG44)</f>
        <v>0.77189185374281299</v>
      </c>
      <c r="BH45" s="48">
        <f t="shared" ref="BH45" si="190">SUM(BH43:BH44)</f>
        <v>0.72693991999999996</v>
      </c>
      <c r="BI45" s="50"/>
      <c r="BJ45" s="47" t="s">
        <v>128</v>
      </c>
      <c r="BK45" s="49">
        <f>SUM(BK43:BK44)</f>
        <v>0.68262569328256495</v>
      </c>
      <c r="BL45" s="48">
        <f>SUM(BL43:BL44)</f>
        <v>0.72707244647041702</v>
      </c>
      <c r="BM45" s="48">
        <f>SUM(BM43:BM44)</f>
        <v>0.74957380083660996</v>
      </c>
      <c r="BN45" s="48">
        <f t="shared" ref="BN45" si="191">SUM(BN43:BN44)</f>
        <v>0.72693991999999996</v>
      </c>
      <c r="BO45" s="50"/>
      <c r="BP45" s="47" t="s">
        <v>128</v>
      </c>
      <c r="BQ45" s="49">
        <f>SUM(BQ43:BQ44)</f>
        <v>0.7445392500000001</v>
      </c>
      <c r="BR45" s="48">
        <f>SUM(BR43:BR44)</f>
        <v>0.71302032051207598</v>
      </c>
      <c r="BS45" s="48">
        <f>SUM(BS43:BS44)</f>
        <v>0.72693991999999996</v>
      </c>
      <c r="BT45" s="50"/>
      <c r="BU45" s="47" t="s">
        <v>128</v>
      </c>
      <c r="BV45" s="49">
        <f>SUM(BV43:BV44)</f>
        <v>0.76081364230287596</v>
      </c>
      <c r="BW45" s="48">
        <f>SUM(BW43:BW44)</f>
        <v>0.71952583000000003</v>
      </c>
      <c r="BX45" s="48">
        <f>SUM(BX43:BX44)</f>
        <v>0.72693991999999996</v>
      </c>
    </row>
    <row r="46" spans="2:76" s="27" customFormat="1" x14ac:dyDescent="0.25">
      <c r="B46" s="52" t="s">
        <v>129</v>
      </c>
      <c r="C46" s="53">
        <v>8.6841571260191097E-2</v>
      </c>
      <c r="D46" s="54">
        <v>9.0753917116107294E-2</v>
      </c>
      <c r="E46" s="55">
        <v>8.8706259999999995E-2</v>
      </c>
      <c r="G46" s="52" t="s">
        <v>129</v>
      </c>
      <c r="H46" s="53">
        <v>0.127273351681786</v>
      </c>
      <c r="I46" s="53">
        <v>8.8992138341791593E-2</v>
      </c>
      <c r="J46" s="53">
        <v>9.2650187708627096E-2</v>
      </c>
      <c r="K46" s="53">
        <v>6.2532600131614505E-2</v>
      </c>
      <c r="L46" s="53">
        <v>9.5469623059187797E-2</v>
      </c>
      <c r="M46" s="55">
        <v>8.8706259999999995E-2</v>
      </c>
      <c r="N46" s="50"/>
      <c r="O46" s="52" t="s">
        <v>129</v>
      </c>
      <c r="P46" s="53">
        <v>8.6744398785042504E-2</v>
      </c>
      <c r="Q46" s="53">
        <v>8.9958003662276007E-2</v>
      </c>
      <c r="R46" s="53">
        <v>8.2230382436699903E-2</v>
      </c>
      <c r="S46" s="53">
        <v>9.7213748687388593E-2</v>
      </c>
      <c r="T46" s="53">
        <v>0.10463186669649201</v>
      </c>
      <c r="U46" s="55">
        <v>8.8706259999999995E-2</v>
      </c>
      <c r="V46" s="56"/>
      <c r="W46" s="52" t="s">
        <v>129</v>
      </c>
      <c r="X46" s="53">
        <v>0.128646625329601</v>
      </c>
      <c r="Y46" s="53">
        <v>9.4390085034202098E-2</v>
      </c>
      <c r="Z46" s="53">
        <v>7.8406893932979393E-2</v>
      </c>
      <c r="AA46" s="53">
        <v>7.4601681322049307E-2</v>
      </c>
      <c r="AB46" s="55">
        <v>8.8706259999999995E-2</v>
      </c>
      <c r="AC46" s="56"/>
      <c r="AD46" s="52" t="s">
        <v>129</v>
      </c>
      <c r="AE46" s="53">
        <v>6.6434687791698005E-2</v>
      </c>
      <c r="AF46" s="53">
        <v>6.4853268613023304E-2</v>
      </c>
      <c r="AG46" s="53">
        <v>8.7879612286079295E-2</v>
      </c>
      <c r="AH46" s="53">
        <v>8.7871858175075201E-2</v>
      </c>
      <c r="AI46" s="53">
        <v>0.10893133343906899</v>
      </c>
      <c r="AJ46" s="53">
        <v>0.105556764500469</v>
      </c>
      <c r="AK46" s="55">
        <v>8.8706259999999995E-2</v>
      </c>
      <c r="AL46" s="50"/>
      <c r="AM46" s="52" t="s">
        <v>129</v>
      </c>
      <c r="AN46" s="53">
        <v>0.12433172900141</v>
      </c>
      <c r="AO46" s="53">
        <v>8.5354616326178703E-2</v>
      </c>
      <c r="AP46" s="53">
        <v>0.10165689530229199</v>
      </c>
      <c r="AQ46" s="53">
        <v>6.2872172418032904E-2</v>
      </c>
      <c r="AR46" s="53">
        <v>6.9560854514797502E-2</v>
      </c>
      <c r="AS46" s="55">
        <v>8.8706259999999995E-2</v>
      </c>
      <c r="AU46" s="52" t="s">
        <v>129</v>
      </c>
      <c r="AV46" s="53">
        <v>9.3165739467500702E-2</v>
      </c>
      <c r="AW46" s="53">
        <v>9.3493437024738002E-2</v>
      </c>
      <c r="AX46" s="53">
        <v>9.5265628186187001E-2</v>
      </c>
      <c r="AY46" s="53">
        <v>8.0867629139940805E-2</v>
      </c>
      <c r="AZ46" s="53">
        <v>8.6598782795057602E-2</v>
      </c>
      <c r="BA46" s="55">
        <v>8.8706259999999995E-2</v>
      </c>
      <c r="BB46" s="50"/>
      <c r="BC46" s="52" t="s">
        <v>129</v>
      </c>
      <c r="BD46" s="53">
        <v>7.84860769582367E-2</v>
      </c>
      <c r="BE46" s="53">
        <v>0.10904226395855</v>
      </c>
      <c r="BF46" s="53">
        <v>9.8221540896475307E-2</v>
      </c>
      <c r="BG46" s="53">
        <v>6.6710093259478798E-2</v>
      </c>
      <c r="BH46" s="53">
        <v>8.8706259999999995E-2</v>
      </c>
      <c r="BI46" s="50"/>
      <c r="BJ46" s="52" t="s">
        <v>129</v>
      </c>
      <c r="BK46" s="53">
        <v>9.8339509175497594E-2</v>
      </c>
      <c r="BL46" s="53">
        <v>0.102823398417405</v>
      </c>
      <c r="BM46" s="53">
        <v>8.4790003251224502E-2</v>
      </c>
      <c r="BN46" s="53">
        <v>8.8706259999999995E-2</v>
      </c>
      <c r="BO46" s="50"/>
      <c r="BP46" s="52" t="s">
        <v>129</v>
      </c>
      <c r="BQ46" s="53">
        <v>8.7343530000000003E-2</v>
      </c>
      <c r="BR46" s="53">
        <v>9.6800949802131303E-2</v>
      </c>
      <c r="BS46" s="53">
        <v>8.8706259999999995E-2</v>
      </c>
      <c r="BT46" s="50"/>
      <c r="BU46" s="52" t="s">
        <v>129</v>
      </c>
      <c r="BV46" s="53">
        <v>7.9366048555220198E-2</v>
      </c>
      <c r="BW46" s="53">
        <v>9.0800889999999995E-2</v>
      </c>
      <c r="BX46" s="53">
        <v>8.8706259999999995E-2</v>
      </c>
    </row>
    <row r="47" spans="2:76" x14ac:dyDescent="0.25">
      <c r="B47" s="37" t="s">
        <v>137</v>
      </c>
      <c r="C47" s="38">
        <v>9.2669285051928299E-2</v>
      </c>
      <c r="D47" s="39">
        <v>9.0754423469162807E-2</v>
      </c>
      <c r="E47" s="40">
        <v>9.1756630000000006E-2</v>
      </c>
      <c r="G47" s="37" t="s">
        <v>137</v>
      </c>
      <c r="H47" s="44">
        <v>9.4357927957791604E-2</v>
      </c>
      <c r="I47" s="44">
        <v>8.6691393182057902E-2</v>
      </c>
      <c r="J47" s="44">
        <v>9.5920347244864104E-2</v>
      </c>
      <c r="K47" s="44">
        <v>8.1766707705178507E-2</v>
      </c>
      <c r="L47" s="44">
        <v>9.9770928651331303E-2</v>
      </c>
      <c r="M47" s="46">
        <v>9.1756630000000006E-2</v>
      </c>
      <c r="N47" s="41"/>
      <c r="O47" s="37" t="s">
        <v>137</v>
      </c>
      <c r="P47" s="44">
        <v>9.7886288418735201E-2</v>
      </c>
      <c r="Q47" s="44">
        <v>9.5686035760342403E-2</v>
      </c>
      <c r="R47" s="44">
        <v>8.49486668519982E-2</v>
      </c>
      <c r="S47" s="44">
        <v>9.8041988771266603E-2</v>
      </c>
      <c r="T47" s="44">
        <v>5.9981076185594798E-2</v>
      </c>
      <c r="U47" s="46">
        <v>9.1756630000000006E-2</v>
      </c>
      <c r="V47" s="42"/>
      <c r="W47" s="37" t="s">
        <v>137</v>
      </c>
      <c r="X47" s="44">
        <v>9.0433103665210096E-2</v>
      </c>
      <c r="Y47" s="44">
        <v>9.24125943048065E-2</v>
      </c>
      <c r="Z47" s="44">
        <v>0.101780738886697</v>
      </c>
      <c r="AA47" s="44">
        <v>8.6757361342634801E-2</v>
      </c>
      <c r="AB47" s="46">
        <v>9.1756630000000006E-2</v>
      </c>
      <c r="AC47" s="42"/>
      <c r="AD47" s="37" t="s">
        <v>137</v>
      </c>
      <c r="AE47" s="44">
        <v>8.8965878709836299E-2</v>
      </c>
      <c r="AF47" s="44">
        <v>9.8265823327694707E-2</v>
      </c>
      <c r="AG47" s="44">
        <v>9.6443836830126903E-2</v>
      </c>
      <c r="AH47" s="44">
        <v>9.1356242659214604E-2</v>
      </c>
      <c r="AI47" s="44">
        <v>9.9381428756743995E-2</v>
      </c>
      <c r="AJ47" s="44">
        <v>6.7291863917270794E-2</v>
      </c>
      <c r="AK47" s="46">
        <v>9.1756630000000006E-2</v>
      </c>
      <c r="AL47" s="41"/>
      <c r="AM47" s="37" t="s">
        <v>137</v>
      </c>
      <c r="AN47" s="44">
        <v>7.49617469543985E-2</v>
      </c>
      <c r="AO47" s="44">
        <v>0.10178103468241601</v>
      </c>
      <c r="AP47" s="44">
        <v>0.10626254428531701</v>
      </c>
      <c r="AQ47" s="44">
        <v>7.0937563858732899E-2</v>
      </c>
      <c r="AR47" s="44">
        <v>0.104857450573621</v>
      </c>
      <c r="AS47" s="46">
        <v>9.1756630000000006E-2</v>
      </c>
      <c r="AU47" s="37" t="s">
        <v>137</v>
      </c>
      <c r="AV47" s="44">
        <v>0.10292227832979101</v>
      </c>
      <c r="AW47" s="44">
        <v>0.104426510522747</v>
      </c>
      <c r="AX47" s="44">
        <v>0.115325059666974</v>
      </c>
      <c r="AY47" s="44">
        <v>7.0916979865932803E-2</v>
      </c>
      <c r="AZ47" s="44">
        <v>8.1981950741160103E-2</v>
      </c>
      <c r="BA47" s="46">
        <v>9.1756630000000006E-2</v>
      </c>
      <c r="BB47" s="41"/>
      <c r="BC47" s="37" t="s">
        <v>137</v>
      </c>
      <c r="BD47" s="44">
        <v>0.100209395392635</v>
      </c>
      <c r="BE47" s="44">
        <v>7.1690699413190895E-2</v>
      </c>
      <c r="BF47" s="44">
        <v>0.100811358875302</v>
      </c>
      <c r="BG47" s="44">
        <v>6.5720844251855703E-2</v>
      </c>
      <c r="BH47" s="44">
        <v>9.1756630000000006E-2</v>
      </c>
      <c r="BI47" s="41"/>
      <c r="BJ47" s="37" t="s">
        <v>137</v>
      </c>
      <c r="BK47" s="44">
        <v>0.109512003481728</v>
      </c>
      <c r="BL47" s="44">
        <v>6.4380572783294607E-2</v>
      </c>
      <c r="BM47" s="44">
        <v>9.2762112948198597E-2</v>
      </c>
      <c r="BN47" s="44">
        <v>9.1756630000000006E-2</v>
      </c>
      <c r="BO47" s="41"/>
      <c r="BP47" s="37" t="s">
        <v>137</v>
      </c>
      <c r="BQ47" s="44">
        <v>8.9151919999999996E-2</v>
      </c>
      <c r="BR47" s="44">
        <v>9.6837363969164494E-2</v>
      </c>
      <c r="BS47" s="44">
        <v>9.1756630000000006E-2</v>
      </c>
      <c r="BT47" s="41"/>
      <c r="BU47" s="37" t="s">
        <v>137</v>
      </c>
      <c r="BV47" s="44">
        <v>8.3431633074460804E-2</v>
      </c>
      <c r="BW47" s="44">
        <v>9.3671169999999998E-2</v>
      </c>
      <c r="BX47" s="44">
        <v>9.1756630000000006E-2</v>
      </c>
    </row>
    <row r="48" spans="2:76" x14ac:dyDescent="0.25">
      <c r="B48" s="43" t="s">
        <v>138</v>
      </c>
      <c r="C48" s="44">
        <v>8.3454957853377199E-2</v>
      </c>
      <c r="D48" s="45">
        <v>0.102636461542068</v>
      </c>
      <c r="E48" s="46">
        <v>9.2597189999999996E-2</v>
      </c>
      <c r="G48" s="43" t="s">
        <v>138</v>
      </c>
      <c r="H48" s="44">
        <v>6.0791095319204902E-2</v>
      </c>
      <c r="I48" s="44">
        <v>6.9424649340826899E-2</v>
      </c>
      <c r="J48" s="44">
        <v>8.7627327559880105E-2</v>
      </c>
      <c r="K48" s="44">
        <v>0.120012281476032</v>
      </c>
      <c r="L48" s="44">
        <v>9.7019342237279704E-2</v>
      </c>
      <c r="M48" s="46">
        <v>9.2597189999999996E-2</v>
      </c>
      <c r="N48" s="41"/>
      <c r="O48" s="43" t="s">
        <v>138</v>
      </c>
      <c r="P48" s="44">
        <v>9.0788790367083705E-2</v>
      </c>
      <c r="Q48" s="44">
        <v>9.8674742960865994E-2</v>
      </c>
      <c r="R48" s="44">
        <v>9.5683646665834607E-2</v>
      </c>
      <c r="S48" s="44">
        <v>8.1624451601610304E-2</v>
      </c>
      <c r="T48" s="44">
        <v>7.8943029077950796E-2</v>
      </c>
      <c r="U48" s="46">
        <v>9.2597189999999996E-2</v>
      </c>
      <c r="V48" s="42"/>
      <c r="W48" s="43" t="s">
        <v>138</v>
      </c>
      <c r="X48" s="44">
        <v>9.7213123855470901E-2</v>
      </c>
      <c r="Y48" s="44">
        <v>0.12953315072959401</v>
      </c>
      <c r="Z48" s="44">
        <v>7.8661913096963201E-2</v>
      </c>
      <c r="AA48" s="44">
        <v>7.1953697958241206E-2</v>
      </c>
      <c r="AB48" s="46">
        <v>9.2597189999999996E-2</v>
      </c>
      <c r="AC48" s="42"/>
      <c r="AD48" s="43" t="s">
        <v>138</v>
      </c>
      <c r="AE48" s="44">
        <v>0.155167703467745</v>
      </c>
      <c r="AF48" s="44">
        <v>7.3925899595714897E-2</v>
      </c>
      <c r="AG48" s="44">
        <v>6.6941277691161802E-2</v>
      </c>
      <c r="AH48" s="44">
        <v>8.8945315341295794E-2</v>
      </c>
      <c r="AI48" s="44">
        <v>0.128537339707084</v>
      </c>
      <c r="AJ48" s="44">
        <v>6.9357716668114605E-2</v>
      </c>
      <c r="AK48" s="46">
        <v>9.2597189999999996E-2</v>
      </c>
      <c r="AL48" s="41"/>
      <c r="AM48" s="43" t="s">
        <v>138</v>
      </c>
      <c r="AN48" s="44">
        <v>0.105720842447003</v>
      </c>
      <c r="AO48" s="44">
        <v>0.10307429284889399</v>
      </c>
      <c r="AP48" s="44">
        <v>8.9612464034944897E-2</v>
      </c>
      <c r="AQ48" s="44">
        <v>8.3001872359905596E-2</v>
      </c>
      <c r="AR48" s="44">
        <v>8.1598125976741903E-2</v>
      </c>
      <c r="AS48" s="46">
        <v>9.2597189999999996E-2</v>
      </c>
      <c r="AU48" s="43" t="s">
        <v>138</v>
      </c>
      <c r="AV48" s="44">
        <v>0.13059951698505301</v>
      </c>
      <c r="AW48" s="44">
        <v>8.0042673023445296E-2</v>
      </c>
      <c r="AX48" s="44">
        <v>8.60507876202799E-2</v>
      </c>
      <c r="AY48" s="44">
        <v>9.1069457943701998E-2</v>
      </c>
      <c r="AZ48" s="44">
        <v>6.4925547906436704E-2</v>
      </c>
      <c r="BA48" s="46">
        <v>9.2597189999999996E-2</v>
      </c>
      <c r="BB48" s="41"/>
      <c r="BC48" s="43" t="s">
        <v>138</v>
      </c>
      <c r="BD48" s="44">
        <v>0.106485459537975</v>
      </c>
      <c r="BE48" s="44">
        <v>7.88013990241868E-2</v>
      </c>
      <c r="BF48" s="44">
        <v>7.4769532017749094E-2</v>
      </c>
      <c r="BG48" s="44">
        <v>9.5677208745852699E-2</v>
      </c>
      <c r="BH48" s="44">
        <v>9.2597189999999996E-2</v>
      </c>
      <c r="BI48" s="41"/>
      <c r="BJ48" s="43" t="s">
        <v>138</v>
      </c>
      <c r="BK48" s="44">
        <v>0.109522794060209</v>
      </c>
      <c r="BL48" s="44">
        <v>0.105723582328883</v>
      </c>
      <c r="BM48" s="44">
        <v>7.2874082963966802E-2</v>
      </c>
      <c r="BN48" s="44">
        <v>9.2597189999999996E-2</v>
      </c>
      <c r="BO48" s="41"/>
      <c r="BP48" s="43" t="s">
        <v>138</v>
      </c>
      <c r="BQ48" s="44">
        <v>7.8965289999999994E-2</v>
      </c>
      <c r="BR48" s="44">
        <v>9.3341365716628905E-2</v>
      </c>
      <c r="BS48" s="44">
        <v>9.2597189999999996E-2</v>
      </c>
      <c r="BT48" s="41"/>
      <c r="BU48" s="43" t="s">
        <v>138</v>
      </c>
      <c r="BV48" s="44">
        <v>7.6388676067442096E-2</v>
      </c>
      <c r="BW48" s="44">
        <v>9.6002110000000002E-2</v>
      </c>
      <c r="BX48" s="44">
        <v>9.2597189999999996E-2</v>
      </c>
    </row>
    <row r="49" spans="2:76" s="27" customFormat="1" x14ac:dyDescent="0.25">
      <c r="B49" s="47" t="s">
        <v>130</v>
      </c>
      <c r="C49" s="48">
        <f>SUM(C47:C48)</f>
        <v>0.17612424290530548</v>
      </c>
      <c r="D49" s="49">
        <f>SUM(D47:D48)</f>
        <v>0.19339088501123081</v>
      </c>
      <c r="E49" s="57">
        <f>SUM(E47:E48)</f>
        <v>0.18435382</v>
      </c>
      <c r="G49" s="47" t="s">
        <v>130</v>
      </c>
      <c r="H49" s="58">
        <f>SUM(H47:H48)</f>
        <v>0.15514902327699651</v>
      </c>
      <c r="I49" s="58">
        <f t="shared" ref="I49" si="192">SUM(I47:I48)</f>
        <v>0.1561160425228848</v>
      </c>
      <c r="J49" s="58">
        <f t="shared" ref="J49" si="193">SUM(J47:J48)</f>
        <v>0.18354767480474421</v>
      </c>
      <c r="K49" s="58">
        <f t="shared" ref="K49" si="194">SUM(K47:K48)</f>
        <v>0.20177898918121051</v>
      </c>
      <c r="L49" s="58">
        <f t="shared" ref="L49" si="195">SUM(L47:L48)</f>
        <v>0.19679027088861101</v>
      </c>
      <c r="M49" s="58">
        <f t="shared" ref="M49" si="196">SUM(M47:M48)</f>
        <v>0.18435382</v>
      </c>
      <c r="N49" s="50"/>
      <c r="O49" s="47" t="s">
        <v>130</v>
      </c>
      <c r="P49" s="58">
        <f>SUM(P47:P48)</f>
        <v>0.18867507878581891</v>
      </c>
      <c r="Q49" s="58">
        <f t="shared" ref="Q49" si="197">SUM(Q47:Q48)</f>
        <v>0.19436077872120838</v>
      </c>
      <c r="R49" s="58">
        <f t="shared" ref="R49" si="198">SUM(R47:R48)</f>
        <v>0.18063231351783282</v>
      </c>
      <c r="S49" s="58">
        <f t="shared" ref="S49" si="199">SUM(S47:S48)</f>
        <v>0.17966644037287691</v>
      </c>
      <c r="T49" s="58">
        <f t="shared" ref="T49" si="200">SUM(T47:T48)</f>
        <v>0.13892410526354559</v>
      </c>
      <c r="U49" s="58">
        <f t="shared" ref="U49" si="201">SUM(U47:U48)</f>
        <v>0.18435382</v>
      </c>
      <c r="V49" s="51"/>
      <c r="W49" s="47" t="s">
        <v>130</v>
      </c>
      <c r="X49" s="58">
        <f>SUM(X47:X48)</f>
        <v>0.187646227520681</v>
      </c>
      <c r="Y49" s="58">
        <f t="shared" ref="Y49" si="202">SUM(Y47:Y48)</f>
        <v>0.22194574503440051</v>
      </c>
      <c r="Z49" s="58">
        <f t="shared" ref="Z49" si="203">SUM(Z47:Z48)</f>
        <v>0.18044265198366022</v>
      </c>
      <c r="AA49" s="58">
        <f t="shared" ref="AA49" si="204">SUM(AA47:AA48)</f>
        <v>0.15871105930087601</v>
      </c>
      <c r="AB49" s="58">
        <f t="shared" ref="AB49" si="205">SUM(AB47:AB48)</f>
        <v>0.18435382</v>
      </c>
      <c r="AC49" s="51"/>
      <c r="AD49" s="47" t="s">
        <v>130</v>
      </c>
      <c r="AE49" s="58">
        <f>SUM(AE47:AE48)</f>
        <v>0.2441335821775813</v>
      </c>
      <c r="AF49" s="58">
        <f t="shared" ref="AF49:AK49" si="206">SUM(AF47:AF48)</f>
        <v>0.17219172292340962</v>
      </c>
      <c r="AG49" s="58">
        <f t="shared" ref="AG49:AH49" si="207">SUM(AG47:AG48)</f>
        <v>0.1633851145212887</v>
      </c>
      <c r="AH49" s="58">
        <f t="shared" si="207"/>
        <v>0.1803015580005104</v>
      </c>
      <c r="AI49" s="58">
        <f t="shared" si="206"/>
        <v>0.227918768463828</v>
      </c>
      <c r="AJ49" s="58">
        <f t="shared" si="206"/>
        <v>0.1366495805853854</v>
      </c>
      <c r="AK49" s="58">
        <f t="shared" si="206"/>
        <v>0.18435382</v>
      </c>
      <c r="AL49" s="50"/>
      <c r="AM49" s="47" t="s">
        <v>130</v>
      </c>
      <c r="AN49" s="49">
        <f>SUM(AN47:AN48)</f>
        <v>0.1806825894014015</v>
      </c>
      <c r="AO49" s="48">
        <f>SUM(AO47:AO48)</f>
        <v>0.20485532753131</v>
      </c>
      <c r="AP49" s="48">
        <f>SUM(AP47:AP48)</f>
        <v>0.19587500832026189</v>
      </c>
      <c r="AQ49" s="48">
        <f t="shared" ref="AQ49" si="208">SUM(AQ47:AQ48)</f>
        <v>0.15393943621863848</v>
      </c>
      <c r="AR49" s="48">
        <f t="shared" ref="AR49" si="209">SUM(AR47:AR48)</f>
        <v>0.18645557655036291</v>
      </c>
      <c r="AS49" s="48">
        <f t="shared" ref="AS49" si="210">SUM(AS47:AS48)</f>
        <v>0.18435382</v>
      </c>
      <c r="AU49" s="47" t="s">
        <v>130</v>
      </c>
      <c r="AV49" s="49">
        <f>SUM(AV47:AV48)</f>
        <v>0.23352179531484402</v>
      </c>
      <c r="AW49" s="48">
        <f>SUM(AW47:AW48)</f>
        <v>0.18446918354619229</v>
      </c>
      <c r="AX49" s="48">
        <f>SUM(AX47:AX48)</f>
        <v>0.20137584728725388</v>
      </c>
      <c r="AY49" s="48">
        <f t="shared" ref="AY49" si="211">SUM(AY47:AY48)</f>
        <v>0.16198643780963479</v>
      </c>
      <c r="AZ49" s="48">
        <f t="shared" ref="AZ49" si="212">SUM(AZ47:AZ48)</f>
        <v>0.14690749864759681</v>
      </c>
      <c r="BA49" s="48">
        <f t="shared" ref="BA49" si="213">SUM(BA47:BA48)</f>
        <v>0.18435382</v>
      </c>
      <c r="BB49" s="50"/>
      <c r="BC49" s="47" t="s">
        <v>130</v>
      </c>
      <c r="BD49" s="49">
        <f>SUM(BD47:BD48)</f>
        <v>0.20669485493061002</v>
      </c>
      <c r="BE49" s="48">
        <f>SUM(BE47:BE48)</f>
        <v>0.15049209843737771</v>
      </c>
      <c r="BF49" s="48">
        <f>SUM(BF47:BF48)</f>
        <v>0.17558089089305109</v>
      </c>
      <c r="BG49" s="48">
        <f t="shared" ref="BG49" si="214">SUM(BG47:BG48)</f>
        <v>0.1613980529977084</v>
      </c>
      <c r="BH49" s="48">
        <f t="shared" ref="BH49" si="215">SUM(BH47:BH48)</f>
        <v>0.18435382</v>
      </c>
      <c r="BI49" s="50"/>
      <c r="BJ49" s="47" t="s">
        <v>130</v>
      </c>
      <c r="BK49" s="49">
        <f>SUM(BK47:BK48)</f>
        <v>0.219034797541937</v>
      </c>
      <c r="BL49" s="48">
        <f>SUM(BL47:BL48)</f>
        <v>0.17010415511217761</v>
      </c>
      <c r="BM49" s="48">
        <f>SUM(BM47:BM48)</f>
        <v>0.16563619591216538</v>
      </c>
      <c r="BN49" s="48">
        <f t="shared" ref="BN49" si="216">SUM(BN47:BN48)</f>
        <v>0.18435382</v>
      </c>
      <c r="BO49" s="50"/>
      <c r="BP49" s="47" t="s">
        <v>130</v>
      </c>
      <c r="BQ49" s="49">
        <f>SUM(BQ47:BQ48)</f>
        <v>0.16811720999999999</v>
      </c>
      <c r="BR49" s="48">
        <f>SUM(BR47:BR48)</f>
        <v>0.19017872968579341</v>
      </c>
      <c r="BS49" s="48">
        <f>SUM(BS47:BS48)</f>
        <v>0.18435382</v>
      </c>
      <c r="BT49" s="50"/>
      <c r="BU49" s="47" t="s">
        <v>130</v>
      </c>
      <c r="BV49" s="49">
        <f>SUM(BV47:BV48)</f>
        <v>0.1598203091419029</v>
      </c>
      <c r="BW49" s="48">
        <f>SUM(BW47:BW48)</f>
        <v>0.18967328</v>
      </c>
      <c r="BX49" s="48">
        <f>SUM(BX47:BX48)</f>
        <v>0.18435382</v>
      </c>
    </row>
    <row r="50" spans="2:76" x14ac:dyDescent="0.25">
      <c r="B50" s="59" t="s">
        <v>5</v>
      </c>
      <c r="C50" s="60">
        <f>SUM(C43:C44)+C46+SUM(C47:C48)</f>
        <v>1.0000000000000004</v>
      </c>
      <c r="D50" s="60">
        <f>SUM(D43:D44)+D46+SUM(D47:D48)</f>
        <v>0.99999999999999911</v>
      </c>
      <c r="E50" s="61">
        <f t="shared" ref="E50" si="217">SUM(E43:E44)+E46+SUM(E47:E48)</f>
        <v>1</v>
      </c>
      <c r="G50" s="59" t="s">
        <v>5</v>
      </c>
      <c r="H50" s="60">
        <f>SUM(H43:H44)+H46+SUM(H47:H48)</f>
        <v>0.99999999999999956</v>
      </c>
      <c r="I50" s="60">
        <f t="shared" ref="I50:M50" si="218">SUM(I43:I44)+I46+SUM(I47:I48)</f>
        <v>0.99999999999999944</v>
      </c>
      <c r="J50" s="61">
        <f t="shared" si="218"/>
        <v>1.0000000000000004</v>
      </c>
      <c r="K50" s="60">
        <f>SUM(K43:K44)+K46+SUM(K47:K48)</f>
        <v>1</v>
      </c>
      <c r="L50" s="60">
        <f t="shared" si="218"/>
        <v>0.99999999999999989</v>
      </c>
      <c r="M50" s="61">
        <f t="shared" si="218"/>
        <v>1</v>
      </c>
      <c r="N50" s="41"/>
      <c r="O50" s="59" t="s">
        <v>5</v>
      </c>
      <c r="P50" s="60">
        <f>SUM(P43:P44)+P46+SUM(P47:P48)</f>
        <v>1.0000000000000004</v>
      </c>
      <c r="Q50" s="60">
        <f t="shared" ref="Q50:R50" si="219">SUM(Q43:Q44)+Q46+SUM(Q47:Q48)</f>
        <v>1.0000000000000004</v>
      </c>
      <c r="R50" s="61">
        <f t="shared" si="219"/>
        <v>0.99999999999999967</v>
      </c>
      <c r="S50" s="60">
        <f>SUM(S43:S44)+S46+SUM(S47:S48)</f>
        <v>0.99999999999999956</v>
      </c>
      <c r="T50" s="60">
        <f t="shared" ref="T50:U50" si="220">SUM(T43:T44)+T46+SUM(T47:T48)</f>
        <v>1.0000000000000004</v>
      </c>
      <c r="U50" s="61">
        <f t="shared" si="220"/>
        <v>1</v>
      </c>
      <c r="V50" s="42"/>
      <c r="W50" s="59" t="s">
        <v>5</v>
      </c>
      <c r="X50" s="60">
        <f>SUM(X43:X44)+X46+SUM(X47:X48)</f>
        <v>0.99999999999999889</v>
      </c>
      <c r="Y50" s="60">
        <f t="shared" ref="Y50:Z50" si="221">SUM(Y43:Y44)+Y46+SUM(Y47:Y48)</f>
        <v>0.99999999999999956</v>
      </c>
      <c r="Z50" s="61">
        <f t="shared" si="221"/>
        <v>1.0000000000000007</v>
      </c>
      <c r="AA50" s="60">
        <f>SUM(AA43:AA44)+AA46+SUM(AA47:AA48)</f>
        <v>1.0000000000000004</v>
      </c>
      <c r="AB50" s="61">
        <f t="shared" ref="AB50" si="222">SUM(AB43:AB44)+AB46+SUM(AB47:AB48)</f>
        <v>1</v>
      </c>
      <c r="AC50" s="42"/>
      <c r="AD50" s="59" t="s">
        <v>5</v>
      </c>
      <c r="AE50" s="60">
        <f>SUM(AE43:AE44)+AE46+SUM(AE47:AE48)</f>
        <v>0.99999999999999933</v>
      </c>
      <c r="AF50" s="60">
        <f t="shared" ref="AF50:AI50" si="223">SUM(AF43:AF44)+AF46+SUM(AF47:AF48)</f>
        <v>1</v>
      </c>
      <c r="AG50" s="60">
        <f t="shared" ref="AG50:AH50" si="224">SUM(AG43:AG44)+AG46+SUM(AG47:AG48)</f>
        <v>1</v>
      </c>
      <c r="AH50" s="60">
        <f t="shared" si="224"/>
        <v>0.99999999999999967</v>
      </c>
      <c r="AI50" s="61">
        <f t="shared" si="223"/>
        <v>1</v>
      </c>
      <c r="AJ50" s="60">
        <f>SUM(AJ43:AJ44)+AJ46+SUM(AJ47:AJ48)</f>
        <v>0.99999999999999933</v>
      </c>
      <c r="AK50" s="61">
        <f t="shared" ref="AK50" si="225">SUM(AK43:AK44)+AK46+SUM(AK47:AK48)</f>
        <v>1</v>
      </c>
      <c r="AL50" s="41"/>
      <c r="AM50" s="59" t="s">
        <v>5</v>
      </c>
      <c r="AN50" s="60">
        <f>SUM(AN43:AN44)+AN46+SUM(AN47:AN48)</f>
        <v>0.99999999999999944</v>
      </c>
      <c r="AO50" s="60">
        <f t="shared" ref="AO50:AP50" si="226">SUM(AO43:AO44)+AO46+SUM(AO47:AO48)</f>
        <v>0.99999999999999967</v>
      </c>
      <c r="AP50" s="61">
        <f t="shared" si="226"/>
        <v>0.99999999999999889</v>
      </c>
      <c r="AQ50" s="60">
        <f>SUM(AQ43:AQ44)+AQ46+SUM(AQ47:AQ48)</f>
        <v>1.0000000000000004</v>
      </c>
      <c r="AR50" s="60">
        <f t="shared" ref="AR50:AS50" si="227">SUM(AR43:AR44)+AR46+SUM(AR47:AR48)</f>
        <v>0.99999999999999956</v>
      </c>
      <c r="AS50" s="61">
        <f t="shared" si="227"/>
        <v>1</v>
      </c>
      <c r="AU50" s="59" t="s">
        <v>5</v>
      </c>
      <c r="AV50" s="60">
        <f>SUM(AV43:AV44)+AV46+SUM(AV47:AV48)</f>
        <v>1.0000000000000007</v>
      </c>
      <c r="AW50" s="60">
        <f t="shared" ref="AW50:AX50" si="228">SUM(AW43:AW44)+AW46+SUM(AW47:AW48)</f>
        <v>1.0000000000000002</v>
      </c>
      <c r="AX50" s="61">
        <f t="shared" si="228"/>
        <v>0.99999999999999989</v>
      </c>
      <c r="AY50" s="60">
        <f>SUM(AY43:AY44)+AY46+SUM(AY47:AY48)</f>
        <v>1.0000000000000007</v>
      </c>
      <c r="AZ50" s="60">
        <f t="shared" ref="AZ50:BA50" si="229">SUM(AZ43:AZ44)+AZ46+SUM(AZ47:AZ48)</f>
        <v>0.99999999999999944</v>
      </c>
      <c r="BA50" s="61">
        <f t="shared" si="229"/>
        <v>1</v>
      </c>
      <c r="BB50" s="41"/>
      <c r="BC50" s="59" t="s">
        <v>5</v>
      </c>
      <c r="BD50" s="60">
        <f>SUM(BD43:BD44)+BD46+SUM(BD47:BD48)</f>
        <v>0.99999999999999978</v>
      </c>
      <c r="BE50" s="60">
        <f t="shared" ref="BE50:BH50" si="230">SUM(BE43:BE44)+BE46+SUM(BE47:BE48)</f>
        <v>0.99999999999999978</v>
      </c>
      <c r="BF50" s="60">
        <f t="shared" si="230"/>
        <v>1.0000000000000004</v>
      </c>
      <c r="BG50" s="60">
        <f t="shared" si="230"/>
        <v>1.0000000000000002</v>
      </c>
      <c r="BH50" s="61">
        <f t="shared" si="230"/>
        <v>1</v>
      </c>
      <c r="BI50" s="41"/>
      <c r="BJ50" s="59" t="s">
        <v>5</v>
      </c>
      <c r="BK50" s="60">
        <f>SUM(BK43:BK44)+BK46+SUM(BK47:BK48)</f>
        <v>0.99999999999999956</v>
      </c>
      <c r="BL50" s="60">
        <f t="shared" ref="BL50:BN50" si="231">SUM(BL43:BL44)+BL46+SUM(BL47:BL48)</f>
        <v>0.99999999999999956</v>
      </c>
      <c r="BM50" s="60">
        <f t="shared" si="231"/>
        <v>0.99999999999999989</v>
      </c>
      <c r="BN50" s="61">
        <f t="shared" si="231"/>
        <v>1</v>
      </c>
      <c r="BO50" s="41"/>
      <c r="BP50" s="59" t="s">
        <v>5</v>
      </c>
      <c r="BQ50" s="60">
        <f t="shared" ref="BQ50:BS50" si="232">SUM(BQ43:BQ44)+BQ46+SUM(BQ47:BQ48)</f>
        <v>0.99999999000000017</v>
      </c>
      <c r="BR50" s="60">
        <f t="shared" si="232"/>
        <v>1.0000000000000007</v>
      </c>
      <c r="BS50" s="61">
        <f t="shared" si="232"/>
        <v>1</v>
      </c>
      <c r="BT50" s="41"/>
      <c r="BU50" s="59" t="s">
        <v>5</v>
      </c>
      <c r="BV50" s="60">
        <f t="shared" ref="BV50:BX50" si="233">SUM(BV43:BV44)+BV46+SUM(BV47:BV48)</f>
        <v>0.99999999999999911</v>
      </c>
      <c r="BW50" s="60">
        <f t="shared" si="233"/>
        <v>1</v>
      </c>
      <c r="BX50" s="61">
        <f t="shared" si="233"/>
        <v>1</v>
      </c>
    </row>
    <row r="52" spans="2:76" ht="13.5" x14ac:dyDescent="0.25">
      <c r="B52" s="27" t="s">
        <v>18</v>
      </c>
      <c r="G52" s="27" t="s">
        <v>105</v>
      </c>
      <c r="O52" s="27" t="s">
        <v>155</v>
      </c>
      <c r="W52" s="27" t="s">
        <v>142</v>
      </c>
      <c r="AD52" s="27" t="s">
        <v>143</v>
      </c>
      <c r="AM52" s="27" t="s">
        <v>106</v>
      </c>
      <c r="AU52" s="27" t="s">
        <v>107</v>
      </c>
      <c r="BC52" s="27" t="s">
        <v>184</v>
      </c>
      <c r="BJ52" s="27" t="s">
        <v>108</v>
      </c>
      <c r="BP52" s="27" t="s">
        <v>185</v>
      </c>
      <c r="BU52" s="27" t="s">
        <v>109</v>
      </c>
    </row>
    <row r="53" spans="2:76" ht="27" customHeight="1" x14ac:dyDescent="0.25">
      <c r="B53" s="28"/>
      <c r="C53" s="211" t="s">
        <v>95</v>
      </c>
      <c r="D53" s="212"/>
      <c r="E53" s="213"/>
      <c r="G53" s="28"/>
      <c r="H53" s="211" t="s">
        <v>95</v>
      </c>
      <c r="I53" s="212"/>
      <c r="J53" s="212"/>
      <c r="K53" s="212"/>
      <c r="L53" s="212"/>
      <c r="M53" s="213"/>
      <c r="N53" s="29"/>
      <c r="O53" s="30"/>
      <c r="P53" s="211" t="s">
        <v>95</v>
      </c>
      <c r="Q53" s="212"/>
      <c r="R53" s="212"/>
      <c r="S53" s="212"/>
      <c r="T53" s="212"/>
      <c r="U53" s="213"/>
      <c r="V53" s="29"/>
      <c r="W53" s="30"/>
      <c r="X53" s="211" t="s">
        <v>95</v>
      </c>
      <c r="Y53" s="212"/>
      <c r="Z53" s="212"/>
      <c r="AA53" s="212"/>
      <c r="AB53" s="213"/>
      <c r="AC53" s="29"/>
      <c r="AD53" s="30"/>
      <c r="AE53" s="211" t="s">
        <v>95</v>
      </c>
      <c r="AF53" s="212"/>
      <c r="AG53" s="212"/>
      <c r="AH53" s="212"/>
      <c r="AI53" s="212"/>
      <c r="AJ53" s="212"/>
      <c r="AK53" s="213"/>
      <c r="AL53" s="29"/>
      <c r="AM53" s="30"/>
      <c r="AN53" s="211" t="s">
        <v>95</v>
      </c>
      <c r="AO53" s="212"/>
      <c r="AP53" s="212"/>
      <c r="AQ53" s="212"/>
      <c r="AR53" s="212"/>
      <c r="AS53" s="213"/>
      <c r="AU53" s="30"/>
      <c r="AV53" s="211" t="s">
        <v>95</v>
      </c>
      <c r="AW53" s="212"/>
      <c r="AX53" s="212"/>
      <c r="AY53" s="212"/>
      <c r="AZ53" s="212"/>
      <c r="BA53" s="213"/>
      <c r="BB53" s="29"/>
      <c r="BC53" s="30"/>
      <c r="BD53" s="211" t="s">
        <v>95</v>
      </c>
      <c r="BE53" s="212"/>
      <c r="BF53" s="212"/>
      <c r="BG53" s="212"/>
      <c r="BH53" s="213"/>
      <c r="BI53" s="29"/>
      <c r="BJ53" s="30"/>
      <c r="BK53" s="211" t="s">
        <v>95</v>
      </c>
      <c r="BL53" s="212"/>
      <c r="BM53" s="212"/>
      <c r="BN53" s="213"/>
      <c r="BO53" s="29"/>
      <c r="BP53" s="30"/>
      <c r="BQ53" s="211" t="s">
        <v>95</v>
      </c>
      <c r="BR53" s="212"/>
      <c r="BS53" s="213"/>
      <c r="BU53" s="28"/>
      <c r="BV53" s="211" t="s">
        <v>95</v>
      </c>
      <c r="BW53" s="212"/>
      <c r="BX53" s="213"/>
    </row>
    <row r="54" spans="2:76" ht="38.25" x14ac:dyDescent="0.25">
      <c r="B54" s="31" t="s">
        <v>18</v>
      </c>
      <c r="C54" s="32" t="s">
        <v>110</v>
      </c>
      <c r="D54" s="33" t="s">
        <v>111</v>
      </c>
      <c r="E54" s="34" t="s">
        <v>5</v>
      </c>
      <c r="G54" s="31" t="s">
        <v>186</v>
      </c>
      <c r="H54" s="32" t="s">
        <v>21</v>
      </c>
      <c r="I54" s="32" t="s">
        <v>22</v>
      </c>
      <c r="J54" s="32" t="s">
        <v>65</v>
      </c>
      <c r="K54" s="32" t="s">
        <v>24</v>
      </c>
      <c r="L54" s="33" t="s">
        <v>112</v>
      </c>
      <c r="M54" s="34" t="s">
        <v>5</v>
      </c>
      <c r="N54" s="35"/>
      <c r="O54" s="36" t="s">
        <v>113</v>
      </c>
      <c r="P54" s="33" t="s">
        <v>114</v>
      </c>
      <c r="Q54" s="33" t="s">
        <v>27</v>
      </c>
      <c r="R54" s="33" t="s">
        <v>28</v>
      </c>
      <c r="S54" s="33" t="s">
        <v>115</v>
      </c>
      <c r="T54" s="33" t="s">
        <v>6</v>
      </c>
      <c r="U54" s="33" t="s">
        <v>5</v>
      </c>
      <c r="V54" s="35"/>
      <c r="W54" s="36" t="s">
        <v>31</v>
      </c>
      <c r="X54" s="33" t="s">
        <v>187</v>
      </c>
      <c r="Y54" s="33" t="s">
        <v>139</v>
      </c>
      <c r="Z54" s="33" t="s">
        <v>140</v>
      </c>
      <c r="AA54" s="33" t="s">
        <v>141</v>
      </c>
      <c r="AB54" s="33" t="s">
        <v>5</v>
      </c>
      <c r="AC54" s="35"/>
      <c r="AD54" s="36" t="s">
        <v>143</v>
      </c>
      <c r="AE54" s="33" t="s">
        <v>208</v>
      </c>
      <c r="AF54" s="33" t="s">
        <v>209</v>
      </c>
      <c r="AG54" s="33" t="s">
        <v>75</v>
      </c>
      <c r="AH54" s="33" t="s">
        <v>144</v>
      </c>
      <c r="AI54" s="33" t="s">
        <v>145</v>
      </c>
      <c r="AJ54" s="33" t="s">
        <v>156</v>
      </c>
      <c r="AK54" s="33" t="s">
        <v>5</v>
      </c>
      <c r="AL54" s="35"/>
      <c r="AM54" s="36" t="s">
        <v>106</v>
      </c>
      <c r="AN54" s="33" t="s">
        <v>37</v>
      </c>
      <c r="AO54" s="33" t="s">
        <v>157</v>
      </c>
      <c r="AP54" s="33" t="s">
        <v>158</v>
      </c>
      <c r="AQ54" s="33" t="s">
        <v>159</v>
      </c>
      <c r="AR54" s="33" t="s">
        <v>41</v>
      </c>
      <c r="AS54" s="33" t="s">
        <v>5</v>
      </c>
      <c r="AU54" s="31" t="s">
        <v>116</v>
      </c>
      <c r="AV54" s="32" t="s">
        <v>77</v>
      </c>
      <c r="AW54" s="33" t="s">
        <v>78</v>
      </c>
      <c r="AX54" s="62" t="s">
        <v>117</v>
      </c>
      <c r="AY54" s="32" t="s">
        <v>118</v>
      </c>
      <c r="AZ54" s="33" t="s">
        <v>53</v>
      </c>
      <c r="BA54" s="34" t="s">
        <v>5</v>
      </c>
      <c r="BB54" s="35"/>
      <c r="BC54" s="31" t="s">
        <v>179</v>
      </c>
      <c r="BD54" s="32" t="s">
        <v>119</v>
      </c>
      <c r="BE54" s="33" t="s">
        <v>120</v>
      </c>
      <c r="BF54" s="62" t="s">
        <v>121</v>
      </c>
      <c r="BG54" s="33" t="s">
        <v>11</v>
      </c>
      <c r="BH54" s="33" t="s">
        <v>5</v>
      </c>
      <c r="BI54" s="35"/>
      <c r="BJ54" s="31" t="s">
        <v>122</v>
      </c>
      <c r="BK54" s="32" t="s">
        <v>123</v>
      </c>
      <c r="BL54" s="33" t="s">
        <v>124</v>
      </c>
      <c r="BM54" s="33" t="s">
        <v>125</v>
      </c>
      <c r="BN54" s="33" t="s">
        <v>5</v>
      </c>
      <c r="BO54" s="35"/>
      <c r="BP54" s="31" t="s">
        <v>188</v>
      </c>
      <c r="BQ54" s="32" t="s">
        <v>189</v>
      </c>
      <c r="BR54" s="33" t="s">
        <v>190</v>
      </c>
      <c r="BS54" s="33" t="s">
        <v>5</v>
      </c>
      <c r="BU54" s="31" t="s">
        <v>191</v>
      </c>
      <c r="BV54" s="32" t="s">
        <v>126</v>
      </c>
      <c r="BW54" s="33" t="s">
        <v>127</v>
      </c>
      <c r="BX54" s="34" t="s">
        <v>5</v>
      </c>
    </row>
    <row r="55" spans="2:76" x14ac:dyDescent="0.25">
      <c r="B55" s="37" t="s">
        <v>135</v>
      </c>
      <c r="C55" s="38">
        <v>0.24694344245021399</v>
      </c>
      <c r="D55" s="39">
        <v>0.23223602063196699</v>
      </c>
      <c r="E55" s="40">
        <v>0.23993320000000001</v>
      </c>
      <c r="G55" s="37" t="s">
        <v>135</v>
      </c>
      <c r="H55" s="38">
        <v>0.240119345890286</v>
      </c>
      <c r="I55" s="38">
        <v>0.234918501161204</v>
      </c>
      <c r="J55" s="38">
        <v>0.25844075320594001</v>
      </c>
      <c r="K55" s="38">
        <v>0.24840636695634899</v>
      </c>
      <c r="L55" s="38">
        <v>0.21546942390051199</v>
      </c>
      <c r="M55" s="40">
        <v>0.23993320000000001</v>
      </c>
      <c r="N55" s="41"/>
      <c r="O55" s="37" t="s">
        <v>135</v>
      </c>
      <c r="P55" s="38">
        <v>0.25890685498258897</v>
      </c>
      <c r="Q55" s="38">
        <v>0.22036519140097099</v>
      </c>
      <c r="R55" s="38">
        <v>0.238231621188433</v>
      </c>
      <c r="S55" s="38">
        <v>0.25577611150128898</v>
      </c>
      <c r="T55" s="38">
        <v>0.21058081240950399</v>
      </c>
      <c r="U55" s="40">
        <v>0.23993320000000001</v>
      </c>
      <c r="V55" s="42"/>
      <c r="W55" s="37" t="s">
        <v>135</v>
      </c>
      <c r="X55" s="38">
        <v>0.22546790818149101</v>
      </c>
      <c r="Y55" s="38">
        <v>0.249694755378013</v>
      </c>
      <c r="Z55" s="38">
        <v>0.25177184185843698</v>
      </c>
      <c r="AA55" s="38">
        <v>0.23243530155577</v>
      </c>
      <c r="AB55" s="40">
        <v>0.23993320000000001</v>
      </c>
      <c r="AC55" s="42"/>
      <c r="AD55" s="37" t="s">
        <v>135</v>
      </c>
      <c r="AE55" s="38">
        <v>0.24070843765505201</v>
      </c>
      <c r="AF55" s="38">
        <v>0.25774595000228701</v>
      </c>
      <c r="AG55" s="38">
        <v>0.21830921280642299</v>
      </c>
      <c r="AH55" s="38">
        <v>0.23703259341249899</v>
      </c>
      <c r="AI55" s="38">
        <v>0.23594853796613199</v>
      </c>
      <c r="AJ55" s="38">
        <v>0.26796570634454397</v>
      </c>
      <c r="AK55" s="40">
        <v>0.23993320000000001</v>
      </c>
      <c r="AL55" s="41"/>
      <c r="AM55" s="37" t="s">
        <v>135</v>
      </c>
      <c r="AN55" s="38">
        <v>0.26785092964212298</v>
      </c>
      <c r="AO55" s="38">
        <v>0.24249142119124101</v>
      </c>
      <c r="AP55" s="38">
        <v>0.24559699690338699</v>
      </c>
      <c r="AQ55" s="38">
        <v>0.21594775212744</v>
      </c>
      <c r="AR55" s="38">
        <v>0.227807905718938</v>
      </c>
      <c r="AS55" s="40">
        <v>0.23993320000000001</v>
      </c>
      <c r="AU55" s="37" t="s">
        <v>135</v>
      </c>
      <c r="AV55" s="38">
        <v>0.21969652931230299</v>
      </c>
      <c r="AW55" s="38">
        <v>0.237327322230211</v>
      </c>
      <c r="AX55" s="38">
        <v>0.25545781744581902</v>
      </c>
      <c r="AY55" s="38">
        <v>0.26945676685370901</v>
      </c>
      <c r="AZ55" s="38">
        <v>0.202130899158668</v>
      </c>
      <c r="BA55" s="40">
        <v>0.23993320000000001</v>
      </c>
      <c r="BB55" s="41"/>
      <c r="BC55" s="37" t="s">
        <v>135</v>
      </c>
      <c r="BD55" s="38">
        <v>0.21998278189585599</v>
      </c>
      <c r="BE55" s="38">
        <v>0.27425565822824399</v>
      </c>
      <c r="BF55" s="38">
        <v>0.25137683218544399</v>
      </c>
      <c r="BG55" s="38">
        <v>0.23619850122845601</v>
      </c>
      <c r="BH55" s="38">
        <v>0.23993320000000001</v>
      </c>
      <c r="BI55" s="41"/>
      <c r="BJ55" s="37" t="s">
        <v>135</v>
      </c>
      <c r="BK55" s="38">
        <v>0.28112824216288201</v>
      </c>
      <c r="BL55" s="38">
        <v>0.27091270506432102</v>
      </c>
      <c r="BM55" s="38">
        <v>0.22941999661705201</v>
      </c>
      <c r="BN55" s="38">
        <v>0.23993320000000001</v>
      </c>
      <c r="BO55" s="41"/>
      <c r="BP55" s="37" t="s">
        <v>135</v>
      </c>
      <c r="BQ55" s="38">
        <v>0.22641639999999999</v>
      </c>
      <c r="BR55" s="38">
        <v>0.27210921895468199</v>
      </c>
      <c r="BS55" s="38">
        <v>0.23993320000000001</v>
      </c>
      <c r="BT55" s="41"/>
      <c r="BU55" s="37" t="s">
        <v>135</v>
      </c>
      <c r="BV55" s="38">
        <v>0.23215209817535301</v>
      </c>
      <c r="BW55" s="38">
        <v>0.2416721</v>
      </c>
      <c r="BX55" s="38">
        <v>0.23993320000000001</v>
      </c>
    </row>
    <row r="56" spans="2:76" x14ac:dyDescent="0.25">
      <c r="B56" s="43" t="s">
        <v>136</v>
      </c>
      <c r="C56" s="44">
        <v>0.41117391528437203</v>
      </c>
      <c r="D56" s="45">
        <v>0.40936096932520699</v>
      </c>
      <c r="E56" s="46">
        <v>0.4103098</v>
      </c>
      <c r="G56" s="43" t="s">
        <v>136</v>
      </c>
      <c r="H56" s="44">
        <v>0.43819574886868201</v>
      </c>
      <c r="I56" s="44">
        <v>0.42951789767668302</v>
      </c>
      <c r="J56" s="44">
        <v>0.387968126545923</v>
      </c>
      <c r="K56" s="44">
        <v>0.397241023260824</v>
      </c>
      <c r="L56" s="44">
        <v>0.42330732418460798</v>
      </c>
      <c r="M56" s="46">
        <v>0.4103098</v>
      </c>
      <c r="N56" s="41"/>
      <c r="O56" s="43" t="s">
        <v>136</v>
      </c>
      <c r="P56" s="44">
        <v>0.40433236103888998</v>
      </c>
      <c r="Q56" s="44">
        <v>0.40464583072746901</v>
      </c>
      <c r="R56" s="44">
        <v>0.41596238361479798</v>
      </c>
      <c r="S56" s="44">
        <v>0.403567744020778</v>
      </c>
      <c r="T56" s="44">
        <v>0.45179157888188298</v>
      </c>
      <c r="U56" s="46">
        <v>0.4103098</v>
      </c>
      <c r="V56" s="42"/>
      <c r="W56" s="43" t="s">
        <v>136</v>
      </c>
      <c r="X56" s="44">
        <v>0.44104968190063798</v>
      </c>
      <c r="Y56" s="44">
        <v>0.37532787508784798</v>
      </c>
      <c r="Z56" s="44">
        <v>0.41890158284368201</v>
      </c>
      <c r="AA56" s="44">
        <v>0.41746413773492203</v>
      </c>
      <c r="AB56" s="46">
        <v>0.4103098</v>
      </c>
      <c r="AC56" s="42"/>
      <c r="AD56" s="43" t="s">
        <v>136</v>
      </c>
      <c r="AE56" s="44">
        <v>0.37010166797584598</v>
      </c>
      <c r="AF56" s="44">
        <v>0.38982824273550398</v>
      </c>
      <c r="AG56" s="44">
        <v>0.43284983030875301</v>
      </c>
      <c r="AH56" s="44">
        <v>0.43587542560692899</v>
      </c>
      <c r="AI56" s="44">
        <v>0.385954704719838</v>
      </c>
      <c r="AJ56" s="44">
        <v>0.398419846985549</v>
      </c>
      <c r="AK56" s="46">
        <v>0.4103098</v>
      </c>
      <c r="AL56" s="41"/>
      <c r="AM56" s="43" t="s">
        <v>136</v>
      </c>
      <c r="AN56" s="44">
        <v>0.38112372350520501</v>
      </c>
      <c r="AO56" s="44">
        <v>0.39381647243022</v>
      </c>
      <c r="AP56" s="44">
        <v>0.38617376339606402</v>
      </c>
      <c r="AQ56" s="44">
        <v>0.44660680453180401</v>
      </c>
      <c r="AR56" s="44">
        <v>0.44383121676484599</v>
      </c>
      <c r="AS56" s="46">
        <v>0.4103098</v>
      </c>
      <c r="AU56" s="43" t="s">
        <v>136</v>
      </c>
      <c r="AV56" s="44">
        <v>0.36579455101937403</v>
      </c>
      <c r="AW56" s="44">
        <v>0.40969957762553999</v>
      </c>
      <c r="AX56" s="44">
        <v>0.36033900817915998</v>
      </c>
      <c r="AY56" s="44">
        <v>0.42388187260016202</v>
      </c>
      <c r="AZ56" s="44">
        <v>0.48520548455996598</v>
      </c>
      <c r="BA56" s="46">
        <v>0.4103098</v>
      </c>
      <c r="BB56" s="41"/>
      <c r="BC56" s="43" t="s">
        <v>136</v>
      </c>
      <c r="BD56" s="44">
        <v>0.41071417812981298</v>
      </c>
      <c r="BE56" s="44">
        <v>0.41926501209336298</v>
      </c>
      <c r="BF56" s="44">
        <v>0.39326707214013801</v>
      </c>
      <c r="BG56" s="44">
        <v>0.44222991449813298</v>
      </c>
      <c r="BH56" s="44">
        <v>0.4103098</v>
      </c>
      <c r="BI56" s="41"/>
      <c r="BJ56" s="43" t="s">
        <v>136</v>
      </c>
      <c r="BK56" s="44">
        <v>0.36742174019692297</v>
      </c>
      <c r="BL56" s="44">
        <v>0.38754347933419198</v>
      </c>
      <c r="BM56" s="44">
        <v>0.428360572229324</v>
      </c>
      <c r="BN56" s="44">
        <v>0.4103098</v>
      </c>
      <c r="BO56" s="41"/>
      <c r="BP56" s="43" t="s">
        <v>136</v>
      </c>
      <c r="BQ56" s="44">
        <v>0.42054449999999999</v>
      </c>
      <c r="BR56" s="44">
        <v>0.40110482881190201</v>
      </c>
      <c r="BS56" s="44">
        <v>0.4103098</v>
      </c>
      <c r="BT56" s="41"/>
      <c r="BU56" s="43" t="s">
        <v>136</v>
      </c>
      <c r="BV56" s="44">
        <v>0.44869735987961501</v>
      </c>
      <c r="BW56" s="44">
        <v>0.40301399999999998</v>
      </c>
      <c r="BX56" s="44">
        <v>0.4103098</v>
      </c>
    </row>
    <row r="57" spans="2:76" s="27" customFormat="1" x14ac:dyDescent="0.25">
      <c r="B57" s="47" t="s">
        <v>128</v>
      </c>
      <c r="C57" s="48">
        <f>SUM(C55:C56)</f>
        <v>0.65811735773458602</v>
      </c>
      <c r="D57" s="49">
        <f>SUM(D55:D56)</f>
        <v>0.64159698995717396</v>
      </c>
      <c r="E57" s="48">
        <f>SUM(E55:E56)</f>
        <v>0.65024300000000002</v>
      </c>
      <c r="G57" s="47" t="s">
        <v>128</v>
      </c>
      <c r="H57" s="49">
        <f>SUM(H55:H56)</f>
        <v>0.67831509475896801</v>
      </c>
      <c r="I57" s="48">
        <f>SUM(I55:I56)</f>
        <v>0.66443639883788697</v>
      </c>
      <c r="J57" s="48">
        <f>SUM(J55:J56)</f>
        <v>0.64640887975186301</v>
      </c>
      <c r="K57" s="48">
        <f t="shared" ref="K57" si="234">SUM(K55:K56)</f>
        <v>0.64564739021717299</v>
      </c>
      <c r="L57" s="48">
        <f t="shared" ref="L57" si="235">SUM(L55:L56)</f>
        <v>0.63877674808511997</v>
      </c>
      <c r="M57" s="48">
        <f t="shared" ref="M57" si="236">SUM(M55:M56)</f>
        <v>0.65024300000000002</v>
      </c>
      <c r="N57" s="50"/>
      <c r="O57" s="47" t="s">
        <v>128</v>
      </c>
      <c r="P57" s="49">
        <f>SUM(P55:P56)</f>
        <v>0.66323921602147895</v>
      </c>
      <c r="Q57" s="48">
        <f>SUM(Q55:Q56)</f>
        <v>0.62501102212843995</v>
      </c>
      <c r="R57" s="48">
        <f>SUM(R55:R56)</f>
        <v>0.65419400480323098</v>
      </c>
      <c r="S57" s="48">
        <f t="shared" ref="S57" si="237">SUM(S55:S56)</f>
        <v>0.65934385552206698</v>
      </c>
      <c r="T57" s="48">
        <f t="shared" ref="T57" si="238">SUM(T55:T56)</f>
        <v>0.66237239129138703</v>
      </c>
      <c r="U57" s="48">
        <f t="shared" ref="U57" si="239">SUM(U55:U56)</f>
        <v>0.65024300000000002</v>
      </c>
      <c r="V57" s="51"/>
      <c r="W57" s="47" t="s">
        <v>128</v>
      </c>
      <c r="X57" s="49">
        <f>SUM(X55:X56)</f>
        <v>0.66651759008212896</v>
      </c>
      <c r="Y57" s="48">
        <f>SUM(Y55:Y56)</f>
        <v>0.62502263046586104</v>
      </c>
      <c r="Z57" s="48">
        <f>SUM(Z55:Z56)</f>
        <v>0.67067342470211899</v>
      </c>
      <c r="AA57" s="48">
        <f t="shared" ref="AA57" si="240">SUM(AA55:AA56)</f>
        <v>0.64989943929069205</v>
      </c>
      <c r="AB57" s="48">
        <f t="shared" ref="AB57" si="241">SUM(AB55:AB56)</f>
        <v>0.65024300000000002</v>
      </c>
      <c r="AC57" s="51"/>
      <c r="AD57" s="47" t="s">
        <v>128</v>
      </c>
      <c r="AE57" s="49">
        <f>SUM(AE55:AE56)</f>
        <v>0.61081010563089799</v>
      </c>
      <c r="AF57" s="48">
        <f>SUM(AF55:AF56)</f>
        <v>0.64757419273779093</v>
      </c>
      <c r="AG57" s="48">
        <f t="shared" ref="AG57:AH57" si="242">SUM(AG55:AG56)</f>
        <v>0.65115904311517603</v>
      </c>
      <c r="AH57" s="48">
        <f t="shared" si="242"/>
        <v>0.67290801901942798</v>
      </c>
      <c r="AI57" s="48">
        <f>SUM(AI55:AI56)</f>
        <v>0.62190324268596997</v>
      </c>
      <c r="AJ57" s="48">
        <f t="shared" ref="AJ57:AK57" si="243">SUM(AJ55:AJ56)</f>
        <v>0.66638555333009297</v>
      </c>
      <c r="AK57" s="48">
        <f t="shared" si="243"/>
        <v>0.65024300000000002</v>
      </c>
      <c r="AL57" s="50"/>
      <c r="AM57" s="47" t="s">
        <v>128</v>
      </c>
      <c r="AN57" s="49">
        <f>SUM(AN55:AN56)</f>
        <v>0.64897465314732794</v>
      </c>
      <c r="AO57" s="48">
        <f>SUM(AO55:AO56)</f>
        <v>0.63630789362146101</v>
      </c>
      <c r="AP57" s="48">
        <f>SUM(AP55:AP56)</f>
        <v>0.63177076029945101</v>
      </c>
      <c r="AQ57" s="48">
        <f t="shared" ref="AQ57" si="244">SUM(AQ55:AQ56)</f>
        <v>0.66255455665924401</v>
      </c>
      <c r="AR57" s="48">
        <f t="shared" ref="AR57" si="245">SUM(AR55:AR56)</f>
        <v>0.67163912248378399</v>
      </c>
      <c r="AS57" s="48">
        <f t="shared" ref="AS57" si="246">SUM(AS55:AS56)</f>
        <v>0.65024300000000002</v>
      </c>
      <c r="AU57" s="47" t="s">
        <v>128</v>
      </c>
      <c r="AV57" s="49">
        <f>SUM(AV55:AV56)</f>
        <v>0.58549108033167707</v>
      </c>
      <c r="AW57" s="48">
        <f>SUM(AW55:AW56)</f>
        <v>0.64702689985575101</v>
      </c>
      <c r="AX57" s="48">
        <f>SUM(AX55:AX56)</f>
        <v>0.61579682562497906</v>
      </c>
      <c r="AY57" s="48">
        <f t="shared" ref="AY57" si="247">SUM(AY55:AY56)</f>
        <v>0.69333863945387098</v>
      </c>
      <c r="AZ57" s="48">
        <f t="shared" ref="AZ57" si="248">SUM(AZ55:AZ56)</f>
        <v>0.68733638371863393</v>
      </c>
      <c r="BA57" s="48">
        <f t="shared" ref="BA57" si="249">SUM(BA55:BA56)</f>
        <v>0.65024300000000002</v>
      </c>
      <c r="BB57" s="50"/>
      <c r="BC57" s="47" t="s">
        <v>128</v>
      </c>
      <c r="BD57" s="49">
        <f>SUM(BD55:BD56)</f>
        <v>0.630696960025669</v>
      </c>
      <c r="BE57" s="48">
        <f>SUM(BE55:BE56)</f>
        <v>0.69352067032160702</v>
      </c>
      <c r="BF57" s="48">
        <f>SUM(BF55:BF56)</f>
        <v>0.64464390432558205</v>
      </c>
      <c r="BG57" s="48">
        <f t="shared" ref="BG57" si="250">SUM(BG55:BG56)</f>
        <v>0.67842841572658896</v>
      </c>
      <c r="BH57" s="48">
        <f t="shared" ref="BH57" si="251">SUM(BH55:BH56)</f>
        <v>0.65024300000000002</v>
      </c>
      <c r="BI57" s="50"/>
      <c r="BJ57" s="47" t="s">
        <v>128</v>
      </c>
      <c r="BK57" s="49">
        <f>SUM(BK55:BK56)</f>
        <v>0.64854998235980499</v>
      </c>
      <c r="BL57" s="48">
        <f>SUM(BL55:BL56)</f>
        <v>0.65845618439851306</v>
      </c>
      <c r="BM57" s="48">
        <f>SUM(BM55:BM56)</f>
        <v>0.65778056884637603</v>
      </c>
      <c r="BN57" s="48">
        <f t="shared" ref="BN57" si="252">SUM(BN55:BN56)</f>
        <v>0.65024300000000002</v>
      </c>
      <c r="BO57" s="50"/>
      <c r="BP57" s="47" t="s">
        <v>128</v>
      </c>
      <c r="BQ57" s="49">
        <f>SUM(BQ55:BQ56)</f>
        <v>0.64696089999999995</v>
      </c>
      <c r="BR57" s="48">
        <f>SUM(BR55:BR56)</f>
        <v>0.673214047766584</v>
      </c>
      <c r="BS57" s="48">
        <f>SUM(BS55:BS56)</f>
        <v>0.65024300000000002</v>
      </c>
      <c r="BT57" s="50"/>
      <c r="BU57" s="47" t="s">
        <v>128</v>
      </c>
      <c r="BV57" s="49">
        <f>SUM(BV55:BV56)</f>
        <v>0.68084945805496799</v>
      </c>
      <c r="BW57" s="48">
        <f>SUM(BW55:BW56)</f>
        <v>0.64468609999999993</v>
      </c>
      <c r="BX57" s="48">
        <f>SUM(BX55:BX56)</f>
        <v>0.65024300000000002</v>
      </c>
    </row>
    <row r="58" spans="2:76" s="27" customFormat="1" x14ac:dyDescent="0.25">
      <c r="B58" s="52" t="s">
        <v>129</v>
      </c>
      <c r="C58" s="53">
        <v>0.110641805262415</v>
      </c>
      <c r="D58" s="54">
        <v>0.11338724701646501</v>
      </c>
      <c r="E58" s="55">
        <v>0.11195040000000001</v>
      </c>
      <c r="G58" s="52" t="s">
        <v>129</v>
      </c>
      <c r="H58" s="53">
        <v>0.15706742332388801</v>
      </c>
      <c r="I58" s="53">
        <v>0.11014264617222801</v>
      </c>
      <c r="J58" s="53">
        <v>0.10169270460367499</v>
      </c>
      <c r="K58" s="53">
        <v>0.104576358238849</v>
      </c>
      <c r="L58" s="53">
        <v>0.112949151148885</v>
      </c>
      <c r="M58" s="55">
        <v>0.11195040000000001</v>
      </c>
      <c r="N58" s="50"/>
      <c r="O58" s="52" t="s">
        <v>129</v>
      </c>
      <c r="P58" s="53">
        <v>0.105933864127373</v>
      </c>
      <c r="Q58" s="53">
        <v>0.121190635598888</v>
      </c>
      <c r="R58" s="53">
        <v>9.7058500668662298E-2</v>
      </c>
      <c r="S58" s="53">
        <v>9.2425201136308199E-2</v>
      </c>
      <c r="T58" s="53">
        <v>0.16223578628315899</v>
      </c>
      <c r="U58" s="55">
        <v>0.11195040000000001</v>
      </c>
      <c r="V58" s="56"/>
      <c r="W58" s="52" t="s">
        <v>129</v>
      </c>
      <c r="X58" s="53">
        <v>0.10598573035958</v>
      </c>
      <c r="Y58" s="53">
        <v>0.107315635247295</v>
      </c>
      <c r="Z58" s="53">
        <v>0.10436768474213</v>
      </c>
      <c r="AA58" s="53">
        <v>0.121375671819253</v>
      </c>
      <c r="AB58" s="55">
        <v>0.11195040000000001</v>
      </c>
      <c r="AC58" s="56"/>
      <c r="AD58" s="52" t="s">
        <v>129</v>
      </c>
      <c r="AE58" s="53">
        <v>8.1455399266021494E-2</v>
      </c>
      <c r="AF58" s="53">
        <v>0.102897045385306</v>
      </c>
      <c r="AG58" s="53">
        <v>0.12733849767691299</v>
      </c>
      <c r="AH58" s="53">
        <v>9.2274837615264393E-2</v>
      </c>
      <c r="AI58" s="53">
        <v>0.129534985350925</v>
      </c>
      <c r="AJ58" s="53">
        <v>0.14001678981755999</v>
      </c>
      <c r="AK58" s="55">
        <v>0.11195040000000001</v>
      </c>
      <c r="AL58" s="50"/>
      <c r="AM58" s="52" t="s">
        <v>129</v>
      </c>
      <c r="AN58" s="53">
        <v>0.12194881108675</v>
      </c>
      <c r="AO58" s="53">
        <v>0.102495448395772</v>
      </c>
      <c r="AP58" s="53">
        <v>0.11489191187513099</v>
      </c>
      <c r="AQ58" s="53">
        <v>0.10610110116870899</v>
      </c>
      <c r="AR58" s="53">
        <v>0.11440554931263</v>
      </c>
      <c r="AS58" s="55">
        <v>0.11195040000000001</v>
      </c>
      <c r="AU58" s="52" t="s">
        <v>129</v>
      </c>
      <c r="AV58" s="53">
        <v>0.11812946136486401</v>
      </c>
      <c r="AW58" s="53">
        <v>0.105279657140413</v>
      </c>
      <c r="AX58" s="53">
        <v>0.13135501356339599</v>
      </c>
      <c r="AY58" s="53">
        <v>9.3709571008345802E-2</v>
      </c>
      <c r="AZ58" s="53">
        <v>0.12881620100520699</v>
      </c>
      <c r="BA58" s="55">
        <v>0.11195040000000001</v>
      </c>
      <c r="BB58" s="50"/>
      <c r="BC58" s="52" t="s">
        <v>129</v>
      </c>
      <c r="BD58" s="53">
        <v>0.10528227842523601</v>
      </c>
      <c r="BE58" s="53">
        <v>0.108840390190841</v>
      </c>
      <c r="BF58" s="53">
        <v>0.12274316119866401</v>
      </c>
      <c r="BG58" s="53">
        <v>0.13175910528378601</v>
      </c>
      <c r="BH58" s="53">
        <v>0.11195040000000001</v>
      </c>
      <c r="BI58" s="50"/>
      <c r="BJ58" s="52" t="s">
        <v>129</v>
      </c>
      <c r="BK58" s="53">
        <v>0.114903610649101</v>
      </c>
      <c r="BL58" s="53">
        <v>0.107743551607982</v>
      </c>
      <c r="BM58" s="53">
        <v>0.117359557299989</v>
      </c>
      <c r="BN58" s="53">
        <v>0.11195040000000001</v>
      </c>
      <c r="BO58" s="50"/>
      <c r="BP58" s="52" t="s">
        <v>129</v>
      </c>
      <c r="BQ58" s="53">
        <v>0.11692900000000001</v>
      </c>
      <c r="BR58" s="53">
        <v>0.101237003527652</v>
      </c>
      <c r="BS58" s="53">
        <v>0.11195040000000001</v>
      </c>
      <c r="BT58" s="50"/>
      <c r="BU58" s="52" t="s">
        <v>129</v>
      </c>
      <c r="BV58" s="53">
        <v>0.10817355762287501</v>
      </c>
      <c r="BW58" s="53">
        <v>0.11186309999999999</v>
      </c>
      <c r="BX58" s="53">
        <v>0.11195040000000001</v>
      </c>
    </row>
    <row r="59" spans="2:76" x14ac:dyDescent="0.25">
      <c r="B59" s="37" t="s">
        <v>137</v>
      </c>
      <c r="C59" s="38">
        <v>0.123770632973687</v>
      </c>
      <c r="D59" s="39">
        <v>0.12542836845672301</v>
      </c>
      <c r="E59" s="40">
        <v>0.1245608</v>
      </c>
      <c r="G59" s="37" t="s">
        <v>137</v>
      </c>
      <c r="H59" s="44">
        <v>9.8120083393488294E-2</v>
      </c>
      <c r="I59" s="44">
        <v>0.12562089848187899</v>
      </c>
      <c r="J59" s="44">
        <v>0.14202403120315299</v>
      </c>
      <c r="K59" s="44">
        <v>0.11514513633383799</v>
      </c>
      <c r="L59" s="44">
        <v>0.126251877994384</v>
      </c>
      <c r="M59" s="46">
        <v>0.1245608</v>
      </c>
      <c r="N59" s="41"/>
      <c r="O59" s="37" t="s">
        <v>137</v>
      </c>
      <c r="P59" s="44">
        <v>0.124471662115094</v>
      </c>
      <c r="Q59" s="44">
        <v>0.13632113874211699</v>
      </c>
      <c r="R59" s="44">
        <v>0.12400499077850199</v>
      </c>
      <c r="S59" s="44">
        <v>0.122727102046699</v>
      </c>
      <c r="T59" s="44">
        <v>8.35379701660659E-2</v>
      </c>
      <c r="U59" s="46">
        <v>0.1245608</v>
      </c>
      <c r="V59" s="42"/>
      <c r="W59" s="37" t="s">
        <v>137</v>
      </c>
      <c r="X59" s="44">
        <v>0.11245203886930601</v>
      </c>
      <c r="Y59" s="44">
        <v>0.123193433917319</v>
      </c>
      <c r="Z59" s="44">
        <v>0.121160657808441</v>
      </c>
      <c r="AA59" s="44">
        <v>0.132766264316206</v>
      </c>
      <c r="AB59" s="46">
        <v>0.1245608</v>
      </c>
      <c r="AC59" s="42"/>
      <c r="AD59" s="37" t="s">
        <v>137</v>
      </c>
      <c r="AE59" s="44">
        <v>0.14368215413759899</v>
      </c>
      <c r="AF59" s="44">
        <v>0.14629264871875799</v>
      </c>
      <c r="AG59" s="44">
        <v>0.125611153817449</v>
      </c>
      <c r="AH59" s="44">
        <v>0.118023110874395</v>
      </c>
      <c r="AI59" s="44">
        <v>0.119821355484599</v>
      </c>
      <c r="AJ59" s="44">
        <v>0.10658284923384601</v>
      </c>
      <c r="AK59" s="46">
        <v>0.1245608</v>
      </c>
      <c r="AL59" s="41"/>
      <c r="AM59" s="37" t="s">
        <v>137</v>
      </c>
      <c r="AN59" s="44">
        <v>0.10512779693174799</v>
      </c>
      <c r="AO59" s="44">
        <v>0.13672216425386899</v>
      </c>
      <c r="AP59" s="44">
        <v>0.13824547422591299</v>
      </c>
      <c r="AQ59" s="44">
        <v>0.123248567440205</v>
      </c>
      <c r="AR59" s="44">
        <v>0.11945417311425099</v>
      </c>
      <c r="AS59" s="46">
        <v>0.1245608</v>
      </c>
      <c r="AU59" s="37" t="s">
        <v>137</v>
      </c>
      <c r="AV59" s="44">
        <v>0.159671633446271</v>
      </c>
      <c r="AW59" s="44">
        <v>0.13332624078615299</v>
      </c>
      <c r="AX59" s="44">
        <v>0.1333034332046</v>
      </c>
      <c r="AY59" s="44">
        <v>0.104935529280842</v>
      </c>
      <c r="AZ59" s="44">
        <v>9.8008414721862502E-2</v>
      </c>
      <c r="BA59" s="46">
        <v>0.1245608</v>
      </c>
      <c r="BB59" s="41"/>
      <c r="BC59" s="37" t="s">
        <v>137</v>
      </c>
      <c r="BD59" s="44">
        <v>0.134980390916425</v>
      </c>
      <c r="BE59" s="44">
        <v>0.103209383170806</v>
      </c>
      <c r="BF59" s="44">
        <v>0.13696460299876201</v>
      </c>
      <c r="BG59" s="44">
        <v>7.0425485235565993E-2</v>
      </c>
      <c r="BH59" s="44">
        <v>0.1245608</v>
      </c>
      <c r="BI59" s="41"/>
      <c r="BJ59" s="37" t="s">
        <v>137</v>
      </c>
      <c r="BK59" s="44">
        <v>0.12450750428854999</v>
      </c>
      <c r="BL59" s="44">
        <v>0.123065749427357</v>
      </c>
      <c r="BM59" s="44">
        <v>0.124019466805853</v>
      </c>
      <c r="BN59" s="44">
        <v>0.1245608</v>
      </c>
      <c r="BO59" s="41"/>
      <c r="BP59" s="37" t="s">
        <v>137</v>
      </c>
      <c r="BQ59" s="44">
        <v>0.1305984</v>
      </c>
      <c r="BR59" s="44">
        <v>0.115698594218918</v>
      </c>
      <c r="BS59" s="44">
        <v>0.1245608</v>
      </c>
      <c r="BT59" s="41"/>
      <c r="BU59" s="37" t="s">
        <v>137</v>
      </c>
      <c r="BV59" s="44">
        <v>0.120433989560951</v>
      </c>
      <c r="BW59" s="44">
        <v>0.12580459999999999</v>
      </c>
      <c r="BX59" s="44">
        <v>0.1245608</v>
      </c>
    </row>
    <row r="60" spans="2:76" x14ac:dyDescent="0.25">
      <c r="B60" s="43" t="s">
        <v>138</v>
      </c>
      <c r="C60" s="44">
        <v>0.107470204029311</v>
      </c>
      <c r="D60" s="45">
        <v>0.119587394569638</v>
      </c>
      <c r="E60" s="46">
        <v>0.11324579999999999</v>
      </c>
      <c r="G60" s="43" t="s">
        <v>138</v>
      </c>
      <c r="H60" s="44">
        <v>6.6497398523654896E-2</v>
      </c>
      <c r="I60" s="44">
        <v>9.9800056508005205E-2</v>
      </c>
      <c r="J60" s="44">
        <v>0.109874384441308</v>
      </c>
      <c r="K60" s="44">
        <v>0.13463111521014101</v>
      </c>
      <c r="L60" s="44">
        <v>0.122022222771611</v>
      </c>
      <c r="M60" s="46">
        <v>0.11324579999999999</v>
      </c>
      <c r="N60" s="41"/>
      <c r="O60" s="43" t="s">
        <v>138</v>
      </c>
      <c r="P60" s="44">
        <v>0.106355257736054</v>
      </c>
      <c r="Q60" s="44">
        <v>0.11747720353055401</v>
      </c>
      <c r="R60" s="44">
        <v>0.12474250374960499</v>
      </c>
      <c r="S60" s="44">
        <v>0.12550384129492501</v>
      </c>
      <c r="T60" s="44">
        <v>9.18538522593879E-2</v>
      </c>
      <c r="U60" s="46">
        <v>0.11324579999999999</v>
      </c>
      <c r="V60" s="42"/>
      <c r="W60" s="43" t="s">
        <v>138</v>
      </c>
      <c r="X60" s="44">
        <v>0.115044640688985</v>
      </c>
      <c r="Y60" s="44">
        <v>0.14446830036952399</v>
      </c>
      <c r="Z60" s="44">
        <v>0.103798232747309</v>
      </c>
      <c r="AA60" s="44">
        <v>9.5958624573849502E-2</v>
      </c>
      <c r="AB60" s="46">
        <v>0.11324579999999999</v>
      </c>
      <c r="AC60" s="42"/>
      <c r="AD60" s="43" t="s">
        <v>138</v>
      </c>
      <c r="AE60" s="44">
        <v>0.16405234096548099</v>
      </c>
      <c r="AF60" s="44">
        <v>0.103236113158145</v>
      </c>
      <c r="AG60" s="44">
        <v>9.5891305390461506E-2</v>
      </c>
      <c r="AH60" s="44">
        <v>0.116794032490912</v>
      </c>
      <c r="AI60" s="44">
        <v>0.12874041647850601</v>
      </c>
      <c r="AJ60" s="44">
        <v>8.7014807618501E-2</v>
      </c>
      <c r="AK60" s="46">
        <v>0.11324579999999999</v>
      </c>
      <c r="AL60" s="41"/>
      <c r="AM60" s="43" t="s">
        <v>138</v>
      </c>
      <c r="AN60" s="44">
        <v>0.123948738834174</v>
      </c>
      <c r="AO60" s="44">
        <v>0.124474493728899</v>
      </c>
      <c r="AP60" s="44">
        <v>0.115091853599505</v>
      </c>
      <c r="AQ60" s="44">
        <v>0.108095774731842</v>
      </c>
      <c r="AR60" s="44">
        <v>9.4501155089335501E-2</v>
      </c>
      <c r="AS60" s="46">
        <v>0.11324579999999999</v>
      </c>
      <c r="AU60" s="43" t="s">
        <v>138</v>
      </c>
      <c r="AV60" s="44">
        <v>0.13670782485718799</v>
      </c>
      <c r="AW60" s="44">
        <v>0.114367202217683</v>
      </c>
      <c r="AX60" s="44">
        <v>0.119544727607025</v>
      </c>
      <c r="AY60" s="44">
        <v>0.108016260256941</v>
      </c>
      <c r="AZ60" s="44">
        <v>8.5839000554296094E-2</v>
      </c>
      <c r="BA60" s="46">
        <v>0.11324579999999999</v>
      </c>
      <c r="BB60" s="41"/>
      <c r="BC60" s="43" t="s">
        <v>138</v>
      </c>
      <c r="BD60" s="44">
        <v>0.12904037063266999</v>
      </c>
      <c r="BE60" s="44">
        <v>9.4429556316746599E-2</v>
      </c>
      <c r="BF60" s="44">
        <v>9.5648331476991602E-2</v>
      </c>
      <c r="BG60" s="44">
        <v>0.11938699375406001</v>
      </c>
      <c r="BH60" s="44">
        <v>0.11324579999999999</v>
      </c>
      <c r="BI60" s="41"/>
      <c r="BJ60" s="43" t="s">
        <v>138</v>
      </c>
      <c r="BK60" s="44">
        <v>0.112038902702544</v>
      </c>
      <c r="BL60" s="44">
        <v>0.11073451456614899</v>
      </c>
      <c r="BM60" s="44">
        <v>0.10084040704778199</v>
      </c>
      <c r="BN60" s="44">
        <v>0.11324579999999999</v>
      </c>
      <c r="BO60" s="41"/>
      <c r="BP60" s="43" t="s">
        <v>138</v>
      </c>
      <c r="BQ60" s="44">
        <v>0.1055117</v>
      </c>
      <c r="BR60" s="44">
        <v>0.10985035448684501</v>
      </c>
      <c r="BS60" s="44">
        <v>0.11324579999999999</v>
      </c>
      <c r="BT60" s="41"/>
      <c r="BU60" s="43" t="s">
        <v>138</v>
      </c>
      <c r="BV60" s="44">
        <v>9.0542994761206294E-2</v>
      </c>
      <c r="BW60" s="44">
        <v>0.11764620000000001</v>
      </c>
      <c r="BX60" s="44">
        <v>0.11324579999999999</v>
      </c>
    </row>
    <row r="61" spans="2:76" s="27" customFormat="1" x14ac:dyDescent="0.25">
      <c r="B61" s="47" t="s">
        <v>130</v>
      </c>
      <c r="C61" s="48">
        <f>SUM(C59:C60)</f>
        <v>0.231240837002998</v>
      </c>
      <c r="D61" s="49">
        <f>SUM(D59:D60)</f>
        <v>0.24501576302636102</v>
      </c>
      <c r="E61" s="57">
        <f>SUM(E59:E60)</f>
        <v>0.23780659999999998</v>
      </c>
      <c r="G61" s="47" t="s">
        <v>130</v>
      </c>
      <c r="H61" s="58">
        <f>SUM(H59:H60)</f>
        <v>0.1646174819171432</v>
      </c>
      <c r="I61" s="58">
        <f t="shared" ref="I61" si="253">SUM(I59:I60)</f>
        <v>0.22542095498988418</v>
      </c>
      <c r="J61" s="58">
        <f t="shared" ref="J61" si="254">SUM(J59:J60)</f>
        <v>0.25189841564446097</v>
      </c>
      <c r="K61" s="58">
        <f t="shared" ref="K61" si="255">SUM(K59:K60)</f>
        <v>0.24977625154397901</v>
      </c>
      <c r="L61" s="58">
        <f t="shared" ref="L61" si="256">SUM(L59:L60)</f>
        <v>0.24827410076599499</v>
      </c>
      <c r="M61" s="58">
        <f t="shared" ref="M61" si="257">SUM(M59:M60)</f>
        <v>0.23780659999999998</v>
      </c>
      <c r="N61" s="50"/>
      <c r="O61" s="47" t="s">
        <v>130</v>
      </c>
      <c r="P61" s="58">
        <f>SUM(P59:P60)</f>
        <v>0.230826919851148</v>
      </c>
      <c r="Q61" s="58">
        <f t="shared" ref="Q61" si="258">SUM(Q59:Q60)</f>
        <v>0.25379834227267101</v>
      </c>
      <c r="R61" s="58">
        <f t="shared" ref="R61" si="259">SUM(R59:R60)</f>
        <v>0.24874749452810699</v>
      </c>
      <c r="S61" s="58">
        <f t="shared" ref="S61" si="260">SUM(S59:S60)</f>
        <v>0.24823094334162399</v>
      </c>
      <c r="T61" s="58">
        <f t="shared" ref="T61" si="261">SUM(T59:T60)</f>
        <v>0.17539182242545381</v>
      </c>
      <c r="U61" s="58">
        <f t="shared" ref="U61" si="262">SUM(U59:U60)</f>
        <v>0.23780659999999998</v>
      </c>
      <c r="V61" s="51"/>
      <c r="W61" s="47" t="s">
        <v>130</v>
      </c>
      <c r="X61" s="58">
        <f>SUM(X59:X60)</f>
        <v>0.227496679558291</v>
      </c>
      <c r="Y61" s="58">
        <f t="shared" ref="Y61" si="263">SUM(Y59:Y60)</f>
        <v>0.26766173428684298</v>
      </c>
      <c r="Z61" s="58">
        <f t="shared" ref="Z61" si="264">SUM(Z59:Z60)</f>
        <v>0.22495889055575</v>
      </c>
      <c r="AA61" s="58">
        <f t="shared" ref="AA61" si="265">SUM(AA59:AA60)</f>
        <v>0.22872488889005549</v>
      </c>
      <c r="AB61" s="58">
        <f t="shared" ref="AB61" si="266">SUM(AB59:AB60)</f>
        <v>0.23780659999999998</v>
      </c>
      <c r="AC61" s="51"/>
      <c r="AD61" s="47" t="s">
        <v>130</v>
      </c>
      <c r="AE61" s="58">
        <f>SUM(AE59:AE60)</f>
        <v>0.30773449510307999</v>
      </c>
      <c r="AF61" s="58">
        <f t="shared" ref="AF61:AK61" si="267">SUM(AF59:AF60)</f>
        <v>0.24952876187690298</v>
      </c>
      <c r="AG61" s="58">
        <f t="shared" ref="AG61:AH61" si="268">SUM(AG59:AG60)</f>
        <v>0.22150245920791051</v>
      </c>
      <c r="AH61" s="58">
        <f t="shared" si="268"/>
        <v>0.23481714336530701</v>
      </c>
      <c r="AI61" s="58">
        <f t="shared" si="267"/>
        <v>0.24856177196310503</v>
      </c>
      <c r="AJ61" s="58">
        <f t="shared" si="267"/>
        <v>0.19359765685234701</v>
      </c>
      <c r="AK61" s="58">
        <f t="shared" si="267"/>
        <v>0.23780659999999998</v>
      </c>
      <c r="AL61" s="50"/>
      <c r="AM61" s="47" t="s">
        <v>130</v>
      </c>
      <c r="AN61" s="49">
        <f>SUM(AN59:AN60)</f>
        <v>0.22907653576592199</v>
      </c>
      <c r="AO61" s="48">
        <f>SUM(AO59:AO60)</f>
        <v>0.26119665798276798</v>
      </c>
      <c r="AP61" s="48">
        <f>SUM(AP59:AP60)</f>
        <v>0.25333732782541796</v>
      </c>
      <c r="AQ61" s="48">
        <f t="shared" ref="AQ61" si="269">SUM(AQ59:AQ60)</f>
        <v>0.231344342172047</v>
      </c>
      <c r="AR61" s="48">
        <f t="shared" ref="AR61" si="270">SUM(AR59:AR60)</f>
        <v>0.21395532820358648</v>
      </c>
      <c r="AS61" s="48">
        <f t="shared" ref="AS61" si="271">SUM(AS59:AS60)</f>
        <v>0.23780659999999998</v>
      </c>
      <c r="AU61" s="47" t="s">
        <v>130</v>
      </c>
      <c r="AV61" s="49">
        <f>SUM(AV59:AV60)</f>
        <v>0.29637945830345902</v>
      </c>
      <c r="AW61" s="48">
        <f>SUM(AW59:AW60)</f>
        <v>0.247693443003836</v>
      </c>
      <c r="AX61" s="48">
        <f>SUM(AX59:AX60)</f>
        <v>0.25284816081162498</v>
      </c>
      <c r="AY61" s="48">
        <f t="shared" ref="AY61" si="272">SUM(AY59:AY60)</f>
        <v>0.21295178953778299</v>
      </c>
      <c r="AZ61" s="48">
        <f t="shared" ref="AZ61" si="273">SUM(AZ59:AZ60)</f>
        <v>0.18384741527615861</v>
      </c>
      <c r="BA61" s="48">
        <f t="shared" ref="BA61" si="274">SUM(BA59:BA60)</f>
        <v>0.23780659999999998</v>
      </c>
      <c r="BB61" s="50"/>
      <c r="BC61" s="47" t="s">
        <v>130</v>
      </c>
      <c r="BD61" s="49">
        <f>SUM(BD59:BD60)</f>
        <v>0.26402076154909498</v>
      </c>
      <c r="BE61" s="48">
        <f>SUM(BE59:BE60)</f>
        <v>0.1976389394875526</v>
      </c>
      <c r="BF61" s="48">
        <f>SUM(BF59:BF60)</f>
        <v>0.2326129344757536</v>
      </c>
      <c r="BG61" s="48">
        <f t="shared" ref="BG61" si="275">SUM(BG59:BG60)</f>
        <v>0.189812478989626</v>
      </c>
      <c r="BH61" s="48">
        <f t="shared" ref="BH61" si="276">SUM(BH59:BH60)</f>
        <v>0.23780659999999998</v>
      </c>
      <c r="BI61" s="50"/>
      <c r="BJ61" s="47" t="s">
        <v>130</v>
      </c>
      <c r="BK61" s="49">
        <f>SUM(BK59:BK60)</f>
        <v>0.236546406991094</v>
      </c>
      <c r="BL61" s="48">
        <f>SUM(BL59:BL60)</f>
        <v>0.23380026399350601</v>
      </c>
      <c r="BM61" s="48">
        <f>SUM(BM59:BM60)</f>
        <v>0.22485987385363498</v>
      </c>
      <c r="BN61" s="48">
        <f t="shared" ref="BN61" si="277">SUM(BN59:BN60)</f>
        <v>0.23780659999999998</v>
      </c>
      <c r="BO61" s="50"/>
      <c r="BP61" s="47" t="s">
        <v>130</v>
      </c>
      <c r="BQ61" s="49">
        <f>SUM(BQ59:BQ60)</f>
        <v>0.23611009999999999</v>
      </c>
      <c r="BR61" s="48">
        <f>SUM(BR59:BR60)</f>
        <v>0.225548948705763</v>
      </c>
      <c r="BS61" s="48">
        <f>SUM(BS59:BS60)</f>
        <v>0.23780659999999998</v>
      </c>
      <c r="BT61" s="50"/>
      <c r="BU61" s="47" t="s">
        <v>130</v>
      </c>
      <c r="BV61" s="49">
        <f>SUM(BV59:BV60)</f>
        <v>0.21097698432215728</v>
      </c>
      <c r="BW61" s="48">
        <f>SUM(BW59:BW60)</f>
        <v>0.24345079999999999</v>
      </c>
      <c r="BX61" s="48">
        <f>SUM(BX59:BX60)</f>
        <v>0.23780659999999998</v>
      </c>
    </row>
    <row r="62" spans="2:76" x14ac:dyDescent="0.25">
      <c r="B62" s="59" t="s">
        <v>5</v>
      </c>
      <c r="C62" s="60">
        <f>SUM(C55:C56)+C58+SUM(C59:C60)</f>
        <v>0.999999999999999</v>
      </c>
      <c r="D62" s="60">
        <f>SUM(D55:D56)+D58+SUM(D59:D60)</f>
        <v>1</v>
      </c>
      <c r="E62" s="61">
        <f t="shared" ref="E62" si="278">SUM(E55:E56)+E58+SUM(E59:E60)</f>
        <v>1</v>
      </c>
      <c r="G62" s="59" t="s">
        <v>5</v>
      </c>
      <c r="H62" s="60">
        <f>SUM(H55:H56)+H58+SUM(H59:H60)</f>
        <v>0.99999999999999922</v>
      </c>
      <c r="I62" s="60">
        <f t="shared" ref="I62:M62" si="279">SUM(I55:I56)+I58+SUM(I59:I60)</f>
        <v>0.99999999999999911</v>
      </c>
      <c r="J62" s="61">
        <f t="shared" si="279"/>
        <v>0.99999999999999889</v>
      </c>
      <c r="K62" s="60">
        <f>SUM(K55:K56)+K58+SUM(K59:K60)</f>
        <v>1.0000000000000011</v>
      </c>
      <c r="L62" s="60">
        <f t="shared" si="279"/>
        <v>1</v>
      </c>
      <c r="M62" s="61">
        <f t="shared" si="279"/>
        <v>1</v>
      </c>
      <c r="N62" s="41"/>
      <c r="O62" s="59" t="s">
        <v>5</v>
      </c>
      <c r="P62" s="60">
        <f>SUM(P55:P56)+P58+SUM(P59:P60)</f>
        <v>1</v>
      </c>
      <c r="Q62" s="60">
        <f t="shared" ref="Q62:R62" si="280">SUM(Q55:Q56)+Q58+SUM(Q59:Q60)</f>
        <v>0.99999999999999889</v>
      </c>
      <c r="R62" s="61">
        <f t="shared" si="280"/>
        <v>1.0000000000000002</v>
      </c>
      <c r="S62" s="60">
        <f>SUM(S55:S56)+S58+SUM(S59:S60)</f>
        <v>0.99999999999999922</v>
      </c>
      <c r="T62" s="60">
        <f t="shared" ref="T62:U62" si="281">SUM(T55:T56)+T58+SUM(T59:T60)</f>
        <v>0.99999999999999978</v>
      </c>
      <c r="U62" s="61">
        <f t="shared" si="281"/>
        <v>1</v>
      </c>
      <c r="V62" s="42"/>
      <c r="W62" s="59" t="s">
        <v>5</v>
      </c>
      <c r="X62" s="60">
        <f>SUM(X55:X56)+X58+SUM(X59:X60)</f>
        <v>1</v>
      </c>
      <c r="Y62" s="60">
        <f t="shared" ref="Y62:Z62" si="282">SUM(Y55:Y56)+Y58+SUM(Y59:Y60)</f>
        <v>0.99999999999999911</v>
      </c>
      <c r="Z62" s="61">
        <f t="shared" si="282"/>
        <v>0.999999999999999</v>
      </c>
      <c r="AA62" s="60">
        <f>SUM(AA55:AA56)+AA58+SUM(AA59:AA60)</f>
        <v>1.0000000000000004</v>
      </c>
      <c r="AB62" s="61">
        <f t="shared" ref="AB62" si="283">SUM(AB55:AB56)+AB58+SUM(AB59:AB60)</f>
        <v>1</v>
      </c>
      <c r="AC62" s="42"/>
      <c r="AD62" s="59" t="s">
        <v>5</v>
      </c>
      <c r="AE62" s="60">
        <f>SUM(AE55:AE56)+AE58+SUM(AE59:AE60)</f>
        <v>0.99999999999999956</v>
      </c>
      <c r="AF62" s="60">
        <f t="shared" ref="AF62:AI62" si="284">SUM(AF55:AF56)+AF58+SUM(AF59:AF60)</f>
        <v>0.99999999999999989</v>
      </c>
      <c r="AG62" s="60">
        <f t="shared" ref="AG62:AH62" si="285">SUM(AG55:AG56)+AG58+SUM(AG59:AG60)</f>
        <v>0.99999999999999956</v>
      </c>
      <c r="AH62" s="60">
        <f t="shared" si="285"/>
        <v>0.99999999999999933</v>
      </c>
      <c r="AI62" s="61">
        <f t="shared" si="284"/>
        <v>1</v>
      </c>
      <c r="AJ62" s="60">
        <f>SUM(AJ55:AJ56)+AJ58+SUM(AJ59:AJ60)</f>
        <v>1</v>
      </c>
      <c r="AK62" s="61">
        <f t="shared" ref="AK62" si="286">SUM(AK55:AK56)+AK58+SUM(AK59:AK60)</f>
        <v>1</v>
      </c>
      <c r="AL62" s="41"/>
      <c r="AM62" s="59" t="s">
        <v>5</v>
      </c>
      <c r="AN62" s="60">
        <f>SUM(AN55:AN56)+AN58+SUM(AN59:AN60)</f>
        <v>1</v>
      </c>
      <c r="AO62" s="60">
        <f t="shared" ref="AO62:AP62" si="287">SUM(AO55:AO56)+AO58+SUM(AO59:AO60)</f>
        <v>1.0000000000000009</v>
      </c>
      <c r="AP62" s="61">
        <f t="shared" si="287"/>
        <v>1</v>
      </c>
      <c r="AQ62" s="60">
        <f>SUM(AQ55:AQ56)+AQ58+SUM(AQ59:AQ60)</f>
        <v>1</v>
      </c>
      <c r="AR62" s="60">
        <f t="shared" ref="AR62:AS62" si="288">SUM(AR55:AR56)+AR58+SUM(AR59:AR60)</f>
        <v>1.0000000000000004</v>
      </c>
      <c r="AS62" s="61">
        <f t="shared" si="288"/>
        <v>1</v>
      </c>
      <c r="AU62" s="59" t="s">
        <v>5</v>
      </c>
      <c r="AV62" s="60">
        <f>SUM(AV55:AV56)+AV58+SUM(AV59:AV60)</f>
        <v>1</v>
      </c>
      <c r="AW62" s="60">
        <f t="shared" ref="AW62:AX62" si="289">SUM(AW55:AW56)+AW58+SUM(AW59:AW60)</f>
        <v>1</v>
      </c>
      <c r="AX62" s="61">
        <f t="shared" si="289"/>
        <v>1</v>
      </c>
      <c r="AY62" s="60">
        <f>SUM(AY55:AY56)+AY58+SUM(AY59:AY60)</f>
        <v>0.99999999999999978</v>
      </c>
      <c r="AZ62" s="60">
        <f t="shared" ref="AZ62:BA62" si="290">SUM(AZ55:AZ56)+AZ58+SUM(AZ59:AZ60)</f>
        <v>0.99999999999999956</v>
      </c>
      <c r="BA62" s="61">
        <f t="shared" si="290"/>
        <v>1</v>
      </c>
      <c r="BB62" s="41"/>
      <c r="BC62" s="59" t="s">
        <v>5</v>
      </c>
      <c r="BD62" s="60">
        <f>SUM(BD55:BD56)+BD58+SUM(BD59:BD60)</f>
        <v>1</v>
      </c>
      <c r="BE62" s="60">
        <f t="shared" ref="BE62:BH62" si="291">SUM(BE55:BE56)+BE58+SUM(BE59:BE60)</f>
        <v>1.0000000000000007</v>
      </c>
      <c r="BF62" s="60">
        <f t="shared" si="291"/>
        <v>0.99999999999999967</v>
      </c>
      <c r="BG62" s="60">
        <f t="shared" si="291"/>
        <v>1.0000000000000009</v>
      </c>
      <c r="BH62" s="61">
        <f t="shared" si="291"/>
        <v>1</v>
      </c>
      <c r="BI62" s="41"/>
      <c r="BJ62" s="59" t="s">
        <v>5</v>
      </c>
      <c r="BK62" s="60">
        <f>SUM(BK55:BK56)+BK58+SUM(BK59:BK60)</f>
        <v>1</v>
      </c>
      <c r="BL62" s="60">
        <f t="shared" ref="BL62:BN62" si="292">SUM(BL55:BL56)+BL58+SUM(BL59:BL60)</f>
        <v>1.0000000000000011</v>
      </c>
      <c r="BM62" s="60">
        <f t="shared" si="292"/>
        <v>1</v>
      </c>
      <c r="BN62" s="61">
        <f t="shared" si="292"/>
        <v>1</v>
      </c>
      <c r="BO62" s="41"/>
      <c r="BP62" s="59" t="s">
        <v>5</v>
      </c>
      <c r="BQ62" s="60">
        <f t="shared" ref="BQ62:BS62" si="293">SUM(BQ55:BQ56)+BQ58+SUM(BQ59:BQ60)</f>
        <v>0.99999999999999989</v>
      </c>
      <c r="BR62" s="60">
        <f t="shared" si="293"/>
        <v>0.999999999999999</v>
      </c>
      <c r="BS62" s="61">
        <f t="shared" si="293"/>
        <v>1</v>
      </c>
      <c r="BT62" s="41"/>
      <c r="BU62" s="59" t="s">
        <v>5</v>
      </c>
      <c r="BV62" s="60">
        <f t="shared" ref="BV62:BX62" si="294">SUM(BV55:BV56)+BV58+SUM(BV59:BV60)</f>
        <v>1.0000000000000004</v>
      </c>
      <c r="BW62" s="60">
        <f t="shared" si="294"/>
        <v>0.99999999999999989</v>
      </c>
      <c r="BX62" s="61">
        <f t="shared" si="294"/>
        <v>1</v>
      </c>
    </row>
    <row r="63" spans="2:76" x14ac:dyDescent="0.25">
      <c r="P63" s="82"/>
      <c r="Q63" s="82"/>
      <c r="R63" s="82"/>
      <c r="S63" s="82"/>
      <c r="T63" s="82"/>
      <c r="U63" s="82"/>
      <c r="V63" s="82"/>
      <c r="X63" s="82"/>
      <c r="Y63" s="82"/>
      <c r="Z63" s="82"/>
      <c r="AA63" s="82"/>
      <c r="AB63" s="82"/>
      <c r="AC63" s="82"/>
      <c r="AE63" s="82"/>
      <c r="AF63" s="82"/>
      <c r="AG63" s="82"/>
      <c r="AH63" s="82"/>
      <c r="AI63" s="82"/>
      <c r="AJ63" s="82"/>
      <c r="AK63" s="82"/>
    </row>
    <row r="64" spans="2:76" ht="75.75" customHeight="1" x14ac:dyDescent="0.25">
      <c r="B64" s="215" t="s">
        <v>226</v>
      </c>
      <c r="C64" s="215"/>
      <c r="D64" s="215"/>
      <c r="E64" s="215"/>
      <c r="F64" s="215"/>
      <c r="G64" s="215"/>
      <c r="H64" s="215"/>
      <c r="I64" s="215"/>
      <c r="J64" s="215"/>
      <c r="K64" s="215"/>
      <c r="L64" s="215"/>
      <c r="M64" s="215"/>
      <c r="N64" s="153"/>
      <c r="O64" s="153"/>
      <c r="P64" s="153"/>
      <c r="Q64" s="153"/>
      <c r="R64" s="153"/>
      <c r="S64" s="153"/>
    </row>
    <row r="65" spans="2:19" x14ac:dyDescent="0.25">
      <c r="B65" s="215" t="s">
        <v>210</v>
      </c>
      <c r="C65" s="215"/>
      <c r="D65" s="215"/>
      <c r="E65" s="215"/>
      <c r="F65" s="215"/>
      <c r="G65" s="215"/>
      <c r="H65" s="215"/>
      <c r="I65" s="215"/>
      <c r="J65" s="215"/>
      <c r="K65" s="215"/>
      <c r="L65" s="215"/>
      <c r="M65" s="215"/>
      <c r="N65" s="215"/>
      <c r="O65" s="215"/>
      <c r="P65" s="215"/>
      <c r="Q65" s="215"/>
      <c r="R65" s="63"/>
      <c r="S65" s="63"/>
    </row>
    <row r="66" spans="2:19" ht="30.75" customHeight="1" x14ac:dyDescent="0.25">
      <c r="B66" s="167" t="s">
        <v>227</v>
      </c>
      <c r="C66" s="167"/>
      <c r="D66" s="167"/>
      <c r="E66" s="167"/>
      <c r="F66" s="167"/>
      <c r="G66" s="167"/>
      <c r="H66" s="167"/>
      <c r="I66" s="167"/>
      <c r="J66" s="167"/>
      <c r="K66" s="167"/>
      <c r="L66" s="167"/>
      <c r="M66" s="167"/>
      <c r="N66" s="149"/>
      <c r="O66" s="149"/>
      <c r="P66" s="149"/>
      <c r="Q66" s="149"/>
    </row>
    <row r="67" spans="2:19" x14ac:dyDescent="0.25">
      <c r="B67" s="179" t="s">
        <v>101</v>
      </c>
      <c r="C67" s="179"/>
      <c r="D67" s="179"/>
      <c r="E67" s="179"/>
      <c r="F67" s="179"/>
      <c r="G67" s="179"/>
    </row>
    <row r="68" spans="2:19" x14ac:dyDescent="0.25">
      <c r="B68" s="179" t="s">
        <v>160</v>
      </c>
      <c r="C68" s="179"/>
      <c r="D68" s="179"/>
      <c r="E68" s="179"/>
      <c r="F68" s="179"/>
    </row>
  </sheetData>
  <mergeCells count="61">
    <mergeCell ref="AE41:AK41"/>
    <mergeCell ref="AE53:AK53"/>
    <mergeCell ref="B65:Q65"/>
    <mergeCell ref="B67:G67"/>
    <mergeCell ref="B64:M64"/>
    <mergeCell ref="B68:F68"/>
    <mergeCell ref="X5:AB5"/>
    <mergeCell ref="X17:AB17"/>
    <mergeCell ref="X29:AB29"/>
    <mergeCell ref="X41:AB41"/>
    <mergeCell ref="X53:AB53"/>
    <mergeCell ref="B66:M66"/>
    <mergeCell ref="BV53:BX53"/>
    <mergeCell ref="C53:E53"/>
    <mergeCell ref="H53:M53"/>
    <mergeCell ref="P53:U53"/>
    <mergeCell ref="AN53:AS53"/>
    <mergeCell ref="AV53:BA53"/>
    <mergeCell ref="BD53:BH53"/>
    <mergeCell ref="BK53:BN53"/>
    <mergeCell ref="BQ53:BS53"/>
    <mergeCell ref="BD29:BH29"/>
    <mergeCell ref="BK29:BN29"/>
    <mergeCell ref="BQ29:BS29"/>
    <mergeCell ref="BV29:BX29"/>
    <mergeCell ref="C41:E41"/>
    <mergeCell ref="H41:M41"/>
    <mergeCell ref="P41:U41"/>
    <mergeCell ref="AN41:AS41"/>
    <mergeCell ref="AV41:BA41"/>
    <mergeCell ref="BD41:BH41"/>
    <mergeCell ref="BK41:BN41"/>
    <mergeCell ref="BQ41:BS41"/>
    <mergeCell ref="BV41:BX41"/>
    <mergeCell ref="C29:E29"/>
    <mergeCell ref="H29:M29"/>
    <mergeCell ref="P29:U29"/>
    <mergeCell ref="AN29:AS29"/>
    <mergeCell ref="AV29:BA29"/>
    <mergeCell ref="AE29:AK29"/>
    <mergeCell ref="BV5:BX5"/>
    <mergeCell ref="C17:E17"/>
    <mergeCell ref="H17:M17"/>
    <mergeCell ref="P17:U17"/>
    <mergeCell ref="AN17:AS17"/>
    <mergeCell ref="AV17:BA17"/>
    <mergeCell ref="BD17:BH17"/>
    <mergeCell ref="AV5:BA5"/>
    <mergeCell ref="BK17:BN17"/>
    <mergeCell ref="BQ17:BS17"/>
    <mergeCell ref="BV17:BX17"/>
    <mergeCell ref="BD5:BH5"/>
    <mergeCell ref="BK5:BN5"/>
    <mergeCell ref="BQ5:BS5"/>
    <mergeCell ref="AE5:AK5"/>
    <mergeCell ref="AE17:AK17"/>
    <mergeCell ref="B2:Q2"/>
    <mergeCell ref="C5:E5"/>
    <mergeCell ref="H5:M5"/>
    <mergeCell ref="P5:U5"/>
    <mergeCell ref="AN5:AS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5"/>
  <sheetViews>
    <sheetView workbookViewId="0"/>
  </sheetViews>
  <sheetFormatPr baseColWidth="10" defaultRowHeight="12.75" x14ac:dyDescent="0.25"/>
  <cols>
    <col min="1" max="1" width="3.5703125" style="12" customWidth="1"/>
    <col min="2" max="2" width="55" style="12" customWidth="1"/>
    <col min="3" max="16384" width="11.42578125" style="12"/>
  </cols>
  <sheetData>
    <row r="2" spans="2:14" x14ac:dyDescent="0.25">
      <c r="B2" s="27" t="s">
        <v>213</v>
      </c>
    </row>
    <row r="4" spans="2:14" x14ac:dyDescent="0.25">
      <c r="F4" s="151" t="s">
        <v>196</v>
      </c>
    </row>
    <row r="5" spans="2:14" ht="15" customHeight="1" x14ac:dyDescent="0.25">
      <c r="B5" s="30"/>
      <c r="C5" s="171" t="s">
        <v>99</v>
      </c>
      <c r="D5" s="171"/>
      <c r="E5" s="171"/>
      <c r="F5" s="171"/>
    </row>
    <row r="6" spans="2:14" ht="25.5" x14ac:dyDescent="0.25">
      <c r="B6" s="36" t="s">
        <v>167</v>
      </c>
      <c r="C6" s="33" t="s">
        <v>82</v>
      </c>
      <c r="D6" s="33" t="s">
        <v>85</v>
      </c>
      <c r="E6" s="33" t="s">
        <v>100</v>
      </c>
      <c r="F6" s="67" t="s">
        <v>154</v>
      </c>
    </row>
    <row r="7" spans="2:14" x14ac:dyDescent="0.25">
      <c r="B7" s="68" t="s">
        <v>168</v>
      </c>
      <c r="C7" s="65">
        <v>60.000966586490598</v>
      </c>
      <c r="D7" s="65">
        <v>59.508148385256696</v>
      </c>
      <c r="E7" s="65">
        <v>56.302590976335495</v>
      </c>
      <c r="F7" s="158">
        <v>59.164609999999996</v>
      </c>
    </row>
    <row r="8" spans="2:14" x14ac:dyDescent="0.25">
      <c r="B8" s="43" t="s">
        <v>98</v>
      </c>
      <c r="C8" s="65">
        <v>65.505595469349899</v>
      </c>
      <c r="D8" s="65">
        <v>61.116868760736097</v>
      </c>
      <c r="E8" s="65">
        <v>50.414502707784202</v>
      </c>
      <c r="F8" s="159">
        <v>60.93197</v>
      </c>
    </row>
    <row r="9" spans="2:14" x14ac:dyDescent="0.25">
      <c r="B9" s="43" t="s">
        <v>97</v>
      </c>
      <c r="C9" s="65">
        <v>70.911195067205099</v>
      </c>
      <c r="D9" s="65">
        <v>65.290072314461597</v>
      </c>
      <c r="E9" s="65">
        <v>49.939893795843595</v>
      </c>
      <c r="F9" s="159">
        <v>64.790689999999998</v>
      </c>
    </row>
    <row r="10" spans="2:14" x14ac:dyDescent="0.25">
      <c r="B10" s="43" t="s">
        <v>95</v>
      </c>
      <c r="C10" s="65">
        <v>66.7338579237624</v>
      </c>
      <c r="D10" s="65">
        <v>66.309014618827106</v>
      </c>
      <c r="E10" s="65">
        <v>57.521328648066905</v>
      </c>
      <c r="F10" s="159">
        <v>65.024299999999997</v>
      </c>
    </row>
    <row r="11" spans="2:14" ht="25.5" x14ac:dyDescent="0.25">
      <c r="B11" s="69" t="s">
        <v>96</v>
      </c>
      <c r="C11" s="66">
        <v>77.6112314896003</v>
      </c>
      <c r="D11" s="66">
        <v>73.139055309273004</v>
      </c>
      <c r="E11" s="66">
        <v>60.8585647942527</v>
      </c>
      <c r="F11" s="160">
        <v>72.693991999999994</v>
      </c>
    </row>
    <row r="13" spans="2:14" ht="27" customHeight="1" x14ac:dyDescent="0.25">
      <c r="B13" s="167" t="s">
        <v>228</v>
      </c>
      <c r="C13" s="167"/>
      <c r="D13" s="167"/>
      <c r="E13" s="167"/>
      <c r="F13" s="167"/>
      <c r="G13" s="149"/>
      <c r="H13" s="149"/>
      <c r="I13" s="149"/>
      <c r="J13" s="149"/>
      <c r="K13" s="149"/>
      <c r="L13" s="149"/>
      <c r="M13" s="149"/>
      <c r="N13" s="149"/>
    </row>
    <row r="14" spans="2:14" x14ac:dyDescent="0.25">
      <c r="B14" s="179" t="s">
        <v>101</v>
      </c>
      <c r="C14" s="179"/>
      <c r="D14" s="179"/>
      <c r="E14" s="179"/>
      <c r="F14" s="179"/>
      <c r="G14" s="179"/>
    </row>
    <row r="15" spans="2:14" x14ac:dyDescent="0.25">
      <c r="B15" s="179" t="s">
        <v>160</v>
      </c>
      <c r="C15" s="179"/>
      <c r="D15" s="179"/>
      <c r="E15" s="179"/>
      <c r="F15" s="179"/>
    </row>
  </sheetData>
  <mergeCells count="4">
    <mergeCell ref="B14:G14"/>
    <mergeCell ref="B15:F15"/>
    <mergeCell ref="C5:F5"/>
    <mergeCell ref="B13:F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graphique1</vt:lpstr>
      <vt:lpstr>graphique2 </vt:lpstr>
      <vt:lpstr>graphique3</vt:lpstr>
      <vt:lpstr>graphique4</vt:lpstr>
      <vt:lpstr>Tableau 1</vt:lpstr>
      <vt:lpstr>Tableau 2</vt:lpstr>
      <vt:lpstr>Tab. complémentaire A</vt:lpstr>
      <vt:lpstr>Tab. complémentaire B</vt:lpstr>
      <vt:lpstr>Tabl. complémentaire C</vt:lpstr>
    </vt:vector>
  </TitlesOfParts>
  <Company>BPT/DNUM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PIRUS, Claudine (DREES/SEEE/BRE)</dc:creator>
  <cp:lastModifiedBy>CASTAING, Elisabeth (DREES/DIRECTION)</cp:lastModifiedBy>
  <dcterms:created xsi:type="dcterms:W3CDTF">2023-09-11T12:51:12Z</dcterms:created>
  <dcterms:modified xsi:type="dcterms:W3CDTF">2024-02-28T09:31:59Z</dcterms:modified>
</cp:coreProperties>
</file>