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BPC\03_PUBLICATIONS\01-Publications\• Etudes et Résultats\ER 1297 Minimum contributif 19-12\6-Mise en ligne\"/>
    </mc:Choice>
  </mc:AlternateContent>
  <bookViews>
    <workbookView xWindow="0" yWindow="0" windowWidth="13125" windowHeight="6105" activeTab="3"/>
  </bookViews>
  <sheets>
    <sheet name="Graphique 1" sheetId="8" r:id="rId1"/>
    <sheet name="Tableau 1" sheetId="1" r:id="rId2"/>
    <sheet name="Graphique 2" sheetId="2" r:id="rId3"/>
    <sheet name="Tableau 2" sheetId="4" r:id="rId4"/>
    <sheet name="Graphique 3" sheetId="10" r:id="rId5"/>
    <sheet name="Graphique 4" sheetId="7" r:id="rId6"/>
    <sheet name="Tableau 3" sheetId="6" r:id="rId7"/>
  </sheets>
  <calcPr calcId="162913"/>
</workbook>
</file>

<file path=xl/calcChain.xml><?xml version="1.0" encoding="utf-8"?>
<calcChain xmlns="http://schemas.openxmlformats.org/spreadsheetml/2006/main">
  <c r="F7" i="6" l="1"/>
  <c r="F11" i="6" l="1"/>
  <c r="F10" i="6"/>
  <c r="F9" i="6"/>
  <c r="F8" i="6"/>
  <c r="F6" i="6" l="1"/>
  <c r="F5" i="6"/>
  <c r="E18" i="4"/>
  <c r="D18" i="4"/>
  <c r="C18" i="4"/>
  <c r="D17" i="4"/>
  <c r="E17" i="4"/>
  <c r="C17" i="4"/>
  <c r="D16" i="4"/>
  <c r="E16" i="4"/>
  <c r="C16" i="4"/>
  <c r="G17" i="4" l="1"/>
  <c r="G16" i="4"/>
  <c r="G18" i="4"/>
  <c r="H16" i="4"/>
  <c r="F18" i="4"/>
  <c r="H18" i="4"/>
  <c r="F17" i="4"/>
  <c r="H17" i="4"/>
  <c r="F16" i="4"/>
</calcChain>
</file>

<file path=xl/sharedStrings.xml><?xml version="1.0" encoding="utf-8"?>
<sst xmlns="http://schemas.openxmlformats.org/spreadsheetml/2006/main" count="948" uniqueCount="172">
  <si>
    <t>Population</t>
  </si>
  <si>
    <t>Écart</t>
  </si>
  <si>
    <t>Pension moyenne EQCC</t>
  </si>
  <si>
    <t>D1</t>
  </si>
  <si>
    <t>D2</t>
  </si>
  <si>
    <t>D3</t>
  </si>
  <si>
    <t>D4</t>
  </si>
  <si>
    <t>D5</t>
  </si>
  <si>
    <t>D6</t>
  </si>
  <si>
    <t>D7</t>
  </si>
  <si>
    <t>D8</t>
  </si>
  <si>
    <t>D9</t>
  </si>
  <si>
    <t>Femme</t>
  </si>
  <si>
    <t>Homme</t>
  </si>
  <si>
    <t>Sexe</t>
  </si>
  <si>
    <t>Groupe</t>
  </si>
  <si>
    <t>(50,100]</t>
  </si>
  <si>
    <t>Ensemble</t>
  </si>
  <si>
    <t>(100,150]</t>
  </si>
  <si>
    <t>(150,200]</t>
  </si>
  <si>
    <t>(200,250]</t>
  </si>
  <si>
    <t>(250,300]</t>
  </si>
  <si>
    <t>(300,350]</t>
  </si>
  <si>
    <t>(350,400]</t>
  </si>
  <si>
    <t>(400,450]</t>
  </si>
  <si>
    <t>(450,500]</t>
  </si>
  <si>
    <t>(500,550]</t>
  </si>
  <si>
    <t>(550,600]</t>
  </si>
  <si>
    <t>(600,650]</t>
  </si>
  <si>
    <t>(650,700]</t>
  </si>
  <si>
    <t>(700,750]</t>
  </si>
  <si>
    <t>(750,800]</t>
  </si>
  <si>
    <t>(800,850]</t>
  </si>
  <si>
    <t>(850,900]</t>
  </si>
  <si>
    <t>(900,950]</t>
  </si>
  <si>
    <t>(950,1e+03]</t>
  </si>
  <si>
    <t>(1e+03,1.05e+03]</t>
  </si>
  <si>
    <t>(1.05e+03,1.1e+03]</t>
  </si>
  <si>
    <t>(1.1e+03,1.15e+03]</t>
  </si>
  <si>
    <t>(1.15e+03,1.2e+03]</t>
  </si>
  <si>
    <t>(1.2e+03,1.25e+03]</t>
  </si>
  <si>
    <t>(1.25e+03,1.3e+03]</t>
  </si>
  <si>
    <t>(1.3e+03,1.35e+03]</t>
  </si>
  <si>
    <t>(1.35e+03,1.4e+03]</t>
  </si>
  <si>
    <t>(1.4e+03,1.45e+03]</t>
  </si>
  <si>
    <t>(1.45e+03,1.5e+03]</t>
  </si>
  <si>
    <t>(1.5e+03,1.55e+03]</t>
  </si>
  <si>
    <t>(1.55e+03,1.6e+03]</t>
  </si>
  <si>
    <t>(1.6e+03,1.65e+03]</t>
  </si>
  <si>
    <t>(1.65e+03,1.7e+03]</t>
  </si>
  <si>
    <t>(1.7e+03,1.75e+03]</t>
  </si>
  <si>
    <t>(1.75e+03,1.8e+03]</t>
  </si>
  <si>
    <t>(1.8e+03,1.85e+03]</t>
  </si>
  <si>
    <t>(1.85e+03,1.9e+03]</t>
  </si>
  <si>
    <t>(1.9e+03,1.95e+03]</t>
  </si>
  <si>
    <t>(1.95e+03,2e+03]</t>
  </si>
  <si>
    <t>(2e+03,2.05e+03]</t>
  </si>
  <si>
    <t>(2.05e+03,2.1e+03]</t>
  </si>
  <si>
    <t>(2.1e+03,2.15e+03]</t>
  </si>
  <si>
    <t>(2.15e+03,2.2e+03]</t>
  </si>
  <si>
    <t>(2.2e+03,2.25e+03]</t>
  </si>
  <si>
    <t>(2.25e+03,2.3e+03]</t>
  </si>
  <si>
    <t>(2.3e+03,2.35e+03]</t>
  </si>
  <si>
    <t>(2.35e+03,2.4e+03]</t>
  </si>
  <si>
    <t>(2.4e+03,2.45e+03]</t>
  </si>
  <si>
    <t>(2.45e+03,2.5e+03]</t>
  </si>
  <si>
    <t>(2.5e+03,2.55e+03]</t>
  </si>
  <si>
    <t>(2.55e+03,2.6e+03]</t>
  </si>
  <si>
    <t>(2.6e+03,2.65e+03]</t>
  </si>
  <si>
    <t>(2.65e+03,2.7e+03]</t>
  </si>
  <si>
    <t>(2.7e+03,2.75e+03]</t>
  </si>
  <si>
    <t>(2.75e+03,2.8e+03]</t>
  </si>
  <si>
    <t>(2.8e+03,2.85e+03]</t>
  </si>
  <si>
    <t>(2.85e+03,2.9e+03]</t>
  </si>
  <si>
    <t>(2.9e+03,2.95e+03]</t>
  </si>
  <si>
    <t>(2.95e+03,3e+03]</t>
  </si>
  <si>
    <t>(3e+03,3.05e+03]</t>
  </si>
  <si>
    <t>(3.05e+03,3.1e+03]</t>
  </si>
  <si>
    <t>(3.1e+03,3.15e+03]</t>
  </si>
  <si>
    <t>(3.15e+03,3.2e+03]</t>
  </si>
  <si>
    <t>(3.2e+03,3.25e+03]</t>
  </si>
  <si>
    <t>(3.25e+03,3.3e+03]</t>
  </si>
  <si>
    <t>(3.3e+03,3.35e+03]</t>
  </si>
  <si>
    <t>(3.35e+03,3.4e+03]</t>
  </si>
  <si>
    <t>(3.4e+03,3.45e+03]</t>
  </si>
  <si>
    <t>(3.45e+03,3.5e+03]</t>
  </si>
  <si>
    <t>(3.5e+03,3.55e+03]</t>
  </si>
  <si>
    <t>(3.55e+03,3.6e+03]</t>
  </si>
  <si>
    <t>Micotants</t>
  </si>
  <si>
    <t>Année</t>
  </si>
  <si>
    <t>Régime général</t>
  </si>
  <si>
    <t>MSA salariés</t>
  </si>
  <si>
    <t>RSI commerçants</t>
  </si>
  <si>
    <t>RSI artisans</t>
  </si>
  <si>
    <t>2023 (septembre)</t>
  </si>
  <si>
    <t>Sans Mico (A)</t>
  </si>
  <si>
    <t>Écart (en %)</t>
  </si>
  <si>
    <t>D9/D1</t>
  </si>
  <si>
    <t>D5/D1</t>
  </si>
  <si>
    <t>D8/D2</t>
  </si>
  <si>
    <t>Pourcentage du total</t>
  </si>
  <si>
    <r>
      <rPr>
        <b/>
        <sz val="8"/>
        <color rgb="FF000000"/>
        <rFont val="Marianne"/>
        <family val="3"/>
      </rPr>
      <t>Note &gt;</t>
    </r>
    <r>
      <rPr>
        <sz val="8"/>
        <color rgb="FF000000"/>
        <rFont val="Marianne"/>
        <family val="3"/>
      </rPr>
      <t xml:space="preserve"> Les données de 2013 à 2019 ne sont pas disponibles pour la sécurité sociale des indépendants (SSI, ex-RSI). 
</t>
    </r>
    <r>
      <rPr>
        <b/>
        <sz val="8"/>
        <color rgb="FF000000"/>
        <rFont val="Marianne"/>
        <family val="3"/>
      </rPr>
      <t>Lecture &gt;</t>
    </r>
    <r>
      <rPr>
        <sz val="8"/>
        <color rgb="FF000000"/>
        <rFont val="Marianne"/>
        <family val="3"/>
      </rPr>
      <t xml:space="preserve"> En 2012, 27,6 % des nouveaux retraités du régime général perçoivent le minimum contributif.
</t>
    </r>
    <r>
      <rPr>
        <b/>
        <sz val="8"/>
        <color rgb="FF000000"/>
        <rFont val="Marianne"/>
        <family val="3"/>
      </rPr>
      <t>Champ &gt;</t>
    </r>
    <r>
      <rPr>
        <sz val="8"/>
        <color rgb="FF000000"/>
        <rFont val="Marianne"/>
        <family val="3"/>
      </rPr>
      <t xml:space="preserve"> Retraités résidant en France ou à l’étranger, ayant acquis un droit direct au cours de l’année, vivants au 31 décembre de l’année.
</t>
    </r>
    <r>
      <rPr>
        <b/>
        <sz val="8"/>
        <color rgb="FF000000"/>
        <rFont val="Marianne"/>
        <family val="3"/>
      </rPr>
      <t>Source &gt;</t>
    </r>
    <r>
      <rPr>
        <sz val="8"/>
        <color rgb="FF000000"/>
        <rFont val="Marianne"/>
        <family val="3"/>
      </rPr>
      <t xml:space="preserve"> DREES, Enquête annuelle auprès des caisses de retraite (EACR) 2008 à 2021. </t>
    </r>
  </si>
  <si>
    <t>RSI : régime de sécurité sociale des indépendants ; MSA : mutualité sociale agricole.</t>
  </si>
  <si>
    <t>Graphique 2 - L’évolution du minimum contributif à long terme</t>
  </si>
  <si>
    <t>EQCC : équivalent carrière complète.</t>
  </si>
  <si>
    <r>
      <t xml:space="preserve">Impact total du Mico relevé 
(C </t>
    </r>
    <r>
      <rPr>
        <b/>
        <i/>
        <sz val="8"/>
        <color rgb="FF000000"/>
        <rFont val="Marianne"/>
        <family val="3"/>
      </rPr>
      <t>versus</t>
    </r>
    <r>
      <rPr>
        <b/>
        <sz val="8"/>
        <color rgb="FF000000"/>
        <rFont val="Marianne"/>
        <family val="3"/>
      </rPr>
      <t xml:space="preserve"> A)</t>
    </r>
  </si>
  <si>
    <t>Ratio 
interdécile</t>
  </si>
  <si>
    <t xml:space="preserve">Graphique 4 - Distribution des effectifs de retraités et des bénéficiaires du Mico par sexe, en fonction du salaire de référence au sein des régimes alignés, génération 1975 </t>
  </si>
  <si>
    <t>Tableau 3 - Impact du Mico sur le niveau des pensions selon le sexe, génération 1975</t>
  </si>
  <si>
    <r>
      <t xml:space="preserve">       </t>
    </r>
    <r>
      <rPr>
        <sz val="8"/>
        <color rgb="FF000000"/>
        <rFont val="Marianne"/>
        <family val="3"/>
      </rPr>
      <t>dont Mico majoré</t>
    </r>
  </si>
  <si>
    <t xml:space="preserve">       dont non gagnants</t>
  </si>
  <si>
    <t xml:space="preserve">       dont gagnants</t>
  </si>
  <si>
    <t>Nouveaux bénéficiaires du Mico</t>
  </si>
  <si>
    <t>Décile</t>
  </si>
  <si>
    <r>
      <rPr>
        <b/>
        <sz val="8"/>
        <color rgb="FF000000"/>
        <rFont val="Calibri"/>
        <family val="2"/>
      </rPr>
      <t>É</t>
    </r>
    <r>
      <rPr>
        <b/>
        <sz val="8"/>
        <color rgb="FF000000"/>
        <rFont val="Marianne"/>
        <family val="3"/>
      </rPr>
      <t>cart</t>
    </r>
    <r>
      <rPr>
        <b/>
        <sz val="8"/>
        <color rgb="FFFF0000"/>
        <rFont val="Marianne"/>
        <family val="3"/>
      </rPr>
      <t xml:space="preserve"> </t>
    </r>
  </si>
  <si>
    <t>Proportion de personnes bénéficiant du Mico</t>
  </si>
  <si>
    <t>0 à 100</t>
  </si>
  <si>
    <t>100 à 200</t>
  </si>
  <si>
    <t>200 à 300</t>
  </si>
  <si>
    <t>300 à 400</t>
  </si>
  <si>
    <t>400 à 500</t>
  </si>
  <si>
    <t>500 à 600</t>
  </si>
  <si>
    <t>700 à 800</t>
  </si>
  <si>
    <t>800 à 900</t>
  </si>
  <si>
    <t>900 à 1000</t>
  </si>
  <si>
    <t>Année de liquidation</t>
  </si>
  <si>
    <t>Nouveaux liquidants des régimes alignés (en %)</t>
  </si>
  <si>
    <t>Montant moyen du Mico avant relèvement (en euros courants)</t>
  </si>
  <si>
    <t>Montant moyen du Mico après relèvement (en euros courants)</t>
  </si>
  <si>
    <t>Écart 
(en euros courants)</t>
  </si>
  <si>
    <t>Pension tous régimes (en euros 2023)</t>
  </si>
  <si>
    <t>Salaire de référence mensualisé, en euros constants 2023</t>
  </si>
  <si>
    <t>Montant Mico moyen versé aux bénéficiaires du Mico (euros 2023)</t>
  </si>
  <si>
    <t>1 000 à 1 100</t>
  </si>
  <si>
    <t>1 100 à 1 200</t>
  </si>
  <si>
    <t>1 200 à 1 300</t>
  </si>
  <si>
    <t>1 300 à 1 400</t>
  </si>
  <si>
    <t>1 400 à 1 500</t>
  </si>
  <si>
    <t>Tableau 1 - Impact du relèvement du Mico (réforme 2023) sur les effectifs de bénéficiaires et le montant brut mensuel perçu, parmi les nouveaux retraités de 2024</t>
  </si>
  <si>
    <t>600 à 700</t>
  </si>
  <si>
    <t>Mico majoré sans réforme 2023</t>
  </si>
  <si>
    <t>Mico majoré avec réforme 2023</t>
  </si>
  <si>
    <t>Tableau 2 - Déciles de pension mensuelle brute tous régimes à la liquidation et indicateurs de dispersion, génération 1975</t>
  </si>
  <si>
    <t>1 500 à 1 600</t>
  </si>
  <si>
    <t>Part de bénéficiaires du Mico (en %) [axe de droite]</t>
  </si>
  <si>
    <t>1 600 à 1700</t>
  </si>
  <si>
    <t>Montant Mico moyen pour les bénéficaires (en euros 2023)</t>
  </si>
  <si>
    <t>Part du Mico dans la pension tous régimes pour les bénéficaires (en %) [axe de droite]</t>
  </si>
  <si>
    <r>
      <rPr>
        <b/>
        <sz val="8"/>
        <color rgb="FF000000"/>
        <rFont val="Marianne"/>
        <family val="3"/>
      </rPr>
      <t>Lecture &gt;</t>
    </r>
    <r>
      <rPr>
        <sz val="8"/>
        <color rgb="FF000000"/>
        <rFont val="Marianne"/>
        <family val="3"/>
      </rPr>
      <t xml:space="preserve"> Pour les bénéficiaires du Mico percevant une pension totale comprise entre 600 et 700 euros 2023, le montant de Mico moyen est d’environ 120 euros 2023, pour un poids moyen de 18 % dans la pension totale.
</t>
    </r>
    <r>
      <rPr>
        <b/>
        <sz val="8"/>
        <color rgb="FF000000"/>
        <rFont val="Marianne"/>
        <family val="3"/>
      </rPr>
      <t xml:space="preserve">Champ &gt; </t>
    </r>
    <r>
      <rPr>
        <sz val="8"/>
        <color rgb="FF000000"/>
        <rFont val="Marianne"/>
        <family val="3"/>
      </rPr>
      <t xml:space="preserve">Assurés des régimes alignés qui liquident en 2040 à taux plein.
</t>
    </r>
    <r>
      <rPr>
        <b/>
        <sz val="8"/>
        <color rgb="FF000000"/>
        <rFont val="Marianne"/>
        <family val="3"/>
      </rPr>
      <t xml:space="preserve">Source &gt; </t>
    </r>
    <r>
      <rPr>
        <sz val="8"/>
        <color rgb="FF000000"/>
        <rFont val="Marianne"/>
        <family val="3"/>
      </rPr>
      <t xml:space="preserve">DREES, modèle Trajectoire.
</t>
    </r>
  </si>
  <si>
    <r>
      <rPr>
        <b/>
        <sz val="8"/>
        <color rgb="FF000000"/>
        <rFont val="Marianne"/>
        <family val="3"/>
      </rPr>
      <t>Lecture &gt;</t>
    </r>
    <r>
      <rPr>
        <sz val="8"/>
        <color rgb="FF000000"/>
        <rFont val="Marianne"/>
        <family val="3"/>
      </rPr>
      <t xml:space="preserve"> Le mode de revalorisation du Mico avant réforme aurait conduit à un montant de Mico majoré de 
777 euros 2023 en 2050, contre 1 046 euros 2023 après réforme. En équivalent carrière complète, la pension brute moyenne liquidée serait de 1 290 euros 2023 en 2050. En 2050, sans réforme de 2023, 14,3 % des assurés auraient bénéficié du Mico, contre 26,5 % après réforme.
</t>
    </r>
    <r>
      <rPr>
        <b/>
        <sz val="8"/>
        <color rgb="FF000000"/>
        <rFont val="Marianne"/>
        <family val="3"/>
      </rPr>
      <t xml:space="preserve">Champ &gt; </t>
    </r>
    <r>
      <rPr>
        <sz val="8"/>
        <color rgb="FF000000"/>
        <rFont val="Marianne"/>
        <family val="3"/>
      </rPr>
      <t xml:space="preserve">Assurés des régimes alignés.
</t>
    </r>
    <r>
      <rPr>
        <b/>
        <sz val="8"/>
        <color rgb="FF000000"/>
        <rFont val="Marianne"/>
        <family val="3"/>
      </rPr>
      <t>Source &gt;</t>
    </r>
    <r>
      <rPr>
        <sz val="8"/>
        <color rgb="FF000000"/>
        <rFont val="Marianne"/>
        <family val="3"/>
      </rPr>
      <t xml:space="preserve"> DREES, modèle Trajectoire.</t>
    </r>
  </si>
  <si>
    <t>Graphique 3 - Poids et montant du Mico parmi les liquidants en 2040 des régimes alignés, au taux plein, selon leur pension brute mensuelle tous régimes</t>
  </si>
  <si>
    <r>
      <rPr>
        <b/>
        <sz val="8"/>
        <color rgb="FF000000"/>
        <rFont val="Marianne"/>
        <family val="3"/>
      </rPr>
      <t>Lecture &gt;</t>
    </r>
    <r>
      <rPr>
        <sz val="8"/>
        <color rgb="FF000000"/>
        <rFont val="Marianne"/>
        <family val="3"/>
      </rPr>
      <t xml:space="preserve"> 24,9 % des nouveaux retraités qui étaient déjà bénéficiaires du Mico voient leur pension augmenter avec le relèvement du Mico, pour un gain de 27 euros en moyenne.
</t>
    </r>
    <r>
      <rPr>
        <b/>
        <sz val="8"/>
        <color rgb="FF000000"/>
        <rFont val="Marianne"/>
        <family val="3"/>
      </rPr>
      <t xml:space="preserve">Champ &gt; </t>
    </r>
    <r>
      <rPr>
        <sz val="8"/>
        <color rgb="FF000000"/>
        <rFont val="Marianne"/>
        <family val="3"/>
      </rPr>
      <t xml:space="preserve">Assurés des régimes alignés liquidant en 2024.
</t>
    </r>
    <r>
      <rPr>
        <b/>
        <sz val="8"/>
        <color rgb="FF000000"/>
        <rFont val="Marianne"/>
        <family val="3"/>
      </rPr>
      <t>Source &gt;</t>
    </r>
    <r>
      <rPr>
        <sz val="8"/>
        <color rgb="FF000000"/>
        <rFont val="Marianne"/>
        <family val="3"/>
      </rPr>
      <t xml:space="preserve"> DREES, modèle Trajectoire.
</t>
    </r>
  </si>
  <si>
    <t>Graphique 1 - Part des nouveaux retraités dont la pension a été portée au Mico, par régime de retraite et année de liquidation</t>
  </si>
  <si>
    <t>Sans réforme Mico de 2023</t>
  </si>
  <si>
    <t>Avec réforme Mico de 2023</t>
  </si>
  <si>
    <t>Après Réforme Mico de 2023 (C)</t>
  </si>
  <si>
    <t>Avant réforme Mico de 2023 (B)</t>
  </si>
  <si>
    <r>
      <t xml:space="preserve">Impact du Mico avant réforme de 2023
(B </t>
    </r>
    <r>
      <rPr>
        <b/>
        <i/>
        <sz val="8"/>
        <color rgb="FF000000"/>
        <rFont val="Marianne"/>
        <family val="3"/>
      </rPr>
      <t>versus</t>
    </r>
    <r>
      <rPr>
        <b/>
        <sz val="8"/>
        <color rgb="FF000000"/>
        <rFont val="Marianne"/>
        <family val="3"/>
      </rPr>
      <t xml:space="preserve"> A)</t>
    </r>
  </si>
  <si>
    <r>
      <t xml:space="preserve">Impact de la réforme Mico de 2023  (C </t>
    </r>
    <r>
      <rPr>
        <b/>
        <i/>
        <sz val="8"/>
        <color rgb="FF000000"/>
        <rFont val="Marianne"/>
        <family val="3"/>
      </rPr>
      <t>versus</t>
    </r>
    <r>
      <rPr>
        <b/>
        <sz val="8"/>
        <color rgb="FF000000"/>
        <rFont val="Marianne"/>
        <family val="3"/>
      </rPr>
      <t xml:space="preserve"> B)</t>
    </r>
  </si>
  <si>
    <t>avant Mico</t>
  </si>
  <si>
    <t>après Mico</t>
  </si>
  <si>
    <t>Pension moyenne totale (euros 2023)</t>
  </si>
  <si>
    <t>Pension moyenne des régimes alignés (euros 2023)</t>
  </si>
  <si>
    <t>Ensemble des gagnants (anciens ou nouveaux bénéficiaires du Mico)</t>
  </si>
  <si>
    <r>
      <rPr>
        <b/>
        <sz val="8"/>
        <color rgb="FF000000"/>
        <rFont val="Marianne"/>
        <family val="3"/>
      </rPr>
      <t>Lecture &gt;</t>
    </r>
    <r>
      <rPr>
        <sz val="8"/>
        <color rgb="FF000000"/>
        <rFont val="Marianne"/>
        <family val="3"/>
      </rPr>
      <t xml:space="preserve"> 31,6 % des femmes nées en 1975 et liquidant dans les régimes alignés bénéficient du Mico, pour un gain mensuel moyen de 106 euros 2023, contre 82 euros 2023 pour les hommes.
</t>
    </r>
    <r>
      <rPr>
        <b/>
        <sz val="8"/>
        <color rgb="FF000000"/>
        <rFont val="Marianne"/>
        <family val="3"/>
      </rPr>
      <t>Champ &gt;</t>
    </r>
    <r>
      <rPr>
        <sz val="8"/>
        <color rgb="FF000000"/>
        <rFont val="Marianne"/>
        <family val="3"/>
      </rPr>
      <t xml:space="preserve"> Assurés des régimes alignés nés en 1975.
</t>
    </r>
    <r>
      <rPr>
        <b/>
        <sz val="8"/>
        <color rgb="FF000000"/>
        <rFont val="Marianne"/>
        <family val="3"/>
      </rPr>
      <t>Source &gt;</t>
    </r>
    <r>
      <rPr>
        <sz val="8"/>
        <color rgb="FF000000"/>
        <rFont val="Marianne"/>
        <family val="3"/>
      </rPr>
      <t xml:space="preserve"> DREES, modèle Trajectoire.</t>
    </r>
  </si>
  <si>
    <t xml:space="preserve">2a- Évolution comparée de la pension brute moyenne (en EQCC) dans les régimes alignés des nouveaux liquidants 
et du montant du Mico majoré mensuel (en euros constants 2023), par année de liquidation </t>
  </si>
  <si>
    <t xml:space="preserve">2b- Proportion de nouveaux assurés des régimes alignés bénéficiant du Mico selon le scénario, par année de liquidation </t>
  </si>
  <si>
    <r>
      <rPr>
        <b/>
        <sz val="8"/>
        <color rgb="FF000000"/>
        <rFont val="Marianne"/>
        <family val="3"/>
      </rPr>
      <t xml:space="preserve">Lecture &gt; </t>
    </r>
    <r>
      <rPr>
        <sz val="8"/>
        <color rgb="FF000000"/>
        <rFont val="Marianne"/>
        <family val="3"/>
      </rPr>
      <t xml:space="preserve">Les femmes bénéficiaires du Mico et disposant d’un salaire de référence compris entre 650 et 700 euros 2023 représentent environ 0,61 % de l’ensemble des femmes liquidantes des régimes alignés nées en 1975.
</t>
    </r>
    <r>
      <rPr>
        <b/>
        <sz val="8"/>
        <color rgb="FF000000"/>
        <rFont val="Marianne"/>
        <family val="3"/>
      </rPr>
      <t xml:space="preserve">Champ &gt; </t>
    </r>
    <r>
      <rPr>
        <sz val="8"/>
        <color rgb="FF000000"/>
        <rFont val="Marianne"/>
        <family val="3"/>
      </rPr>
      <t xml:space="preserve">Assurés des régimes alignés nés en 1975.
</t>
    </r>
    <r>
      <rPr>
        <b/>
        <sz val="8"/>
        <color rgb="FF000000"/>
        <rFont val="Marianne"/>
        <family val="3"/>
      </rPr>
      <t xml:space="preserve">Source &gt; </t>
    </r>
    <r>
      <rPr>
        <sz val="8"/>
        <color rgb="FF000000"/>
        <rFont val="Marianne"/>
        <family val="3"/>
      </rPr>
      <t xml:space="preserve">DREES, modèle Trajectoire.
</t>
    </r>
  </si>
  <si>
    <r>
      <t xml:space="preserve">Anciens </t>
    </r>
    <r>
      <rPr>
        <b/>
        <sz val="8"/>
        <color rgb="FF000000"/>
        <rFont val="Marianne"/>
      </rPr>
      <t>bénéficiaires du Mico</t>
    </r>
  </si>
  <si>
    <r>
      <rPr>
        <b/>
        <sz val="8"/>
        <color rgb="FF000000"/>
        <rFont val="Marianne"/>
        <family val="3"/>
      </rPr>
      <t>Lecture &gt;</t>
    </r>
    <r>
      <rPr>
        <sz val="8"/>
        <color rgb="FF000000"/>
        <rFont val="Marianne"/>
        <family val="3"/>
      </rPr>
      <t xml:space="preserve"> 20 % des liquidants de la génération 1975 ont une pension totale sans Mico inférieure à 724 euros : le deuxième décile de pension sans Mico est de 724 euros. Avec prise en compte du Mico mais avant réforme, le deuxième décile de pension totale est de 754 euros. La réforme du Mico de 2023 le fait passer à 779 euros, soit 7,5 % de plus que le décile de pension totale sans Mico.
</t>
    </r>
    <r>
      <rPr>
        <b/>
        <sz val="8"/>
        <color rgb="FF000000"/>
        <rFont val="Marianne"/>
        <family val="3"/>
      </rPr>
      <t>Champ &gt;</t>
    </r>
    <r>
      <rPr>
        <sz val="8"/>
        <color rgb="FF000000"/>
        <rFont val="Marianne"/>
        <family val="3"/>
      </rPr>
      <t xml:space="preserve"> Assurés des régimes alignés nés en 1975.
</t>
    </r>
    <r>
      <rPr>
        <b/>
        <sz val="8"/>
        <color rgb="FF000000"/>
        <rFont val="Marianne"/>
        <family val="3"/>
      </rPr>
      <t xml:space="preserve">Source &gt; </t>
    </r>
    <r>
      <rPr>
        <sz val="8"/>
        <color rgb="FF000000"/>
        <rFont val="Marianne"/>
        <family val="3"/>
      </rPr>
      <t xml:space="preserve">DREES, modèle Trajectoire.
</t>
    </r>
  </si>
  <si>
    <t xml:space="preserve">Ratio de pension totale </t>
  </si>
  <si>
    <t>Pension totale (en euros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</si>
</sst>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16" x14ac:knownFonts="1">
    <font>
      <sz val="11"/>
      <color rgb="FF000000"/>
      <name val="Calibri"/>
      <family val="2"/>
      <scheme val="minor"/>
    </font>
    <font>
      <sz val="11"/>
      <color rgb="FF000000"/>
      <name val="Calibri"/>
      <family val="2"/>
      <scheme val="minor"/>
    </font>
    <font>
      <sz val="10"/>
      <name val="Arial"/>
      <family val="2"/>
    </font>
    <font>
      <sz val="8"/>
      <color theme="1"/>
      <name val="Marianne"/>
      <family val="3"/>
    </font>
    <font>
      <sz val="8"/>
      <color rgb="FF000000"/>
      <name val="Marianne"/>
      <family val="3"/>
    </font>
    <font>
      <b/>
      <sz val="8"/>
      <color rgb="FF000000"/>
      <name val="Marianne"/>
      <family val="3"/>
    </font>
    <font>
      <b/>
      <sz val="8"/>
      <color theme="1"/>
      <name val="Marianne"/>
      <family val="3"/>
    </font>
    <font>
      <sz val="8"/>
      <name val="Marianne"/>
      <family val="3"/>
    </font>
    <font>
      <i/>
      <sz val="8"/>
      <color rgb="FF000000"/>
      <name val="Marianne"/>
      <family val="3"/>
    </font>
    <font>
      <b/>
      <sz val="8"/>
      <color rgb="FFFF0000"/>
      <name val="Marianne"/>
      <family val="3"/>
    </font>
    <font>
      <b/>
      <sz val="8"/>
      <color rgb="FF000000"/>
      <name val="Calibri"/>
      <family val="2"/>
    </font>
    <font>
      <b/>
      <i/>
      <sz val="8"/>
      <color rgb="FF000000"/>
      <name val="Marianne"/>
      <family val="3"/>
    </font>
    <font>
      <b/>
      <sz val="8"/>
      <color rgb="FF000000"/>
      <name val="Marianne"/>
    </font>
    <font>
      <b/>
      <sz val="8"/>
      <name val="Marianne"/>
      <family val="3"/>
    </font>
    <font>
      <sz val="10"/>
      <color rgb="FF000000"/>
      <name val="Calibri"/>
      <family val="2"/>
      <scheme val="minor"/>
    </font>
    <font>
      <sz val="8"/>
      <color rgb="FF000000"/>
      <name val="Marianne"/>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s>
  <cellStyleXfs count="3">
    <xf numFmtId="0" fontId="0" fillId="0" borderId="0"/>
    <xf numFmtId="9" fontId="1" fillId="0" borderId="0" applyFont="0" applyFill="0" applyBorder="0" applyAlignment="0" applyProtection="0"/>
    <xf numFmtId="0" fontId="2" fillId="0" borderId="0"/>
  </cellStyleXfs>
  <cellXfs count="77">
    <xf numFmtId="0" fontId="0" fillId="0" borderId="0" xfId="0"/>
    <xf numFmtId="0" fontId="3" fillId="0" borderId="0" xfId="0" applyFont="1"/>
    <xf numFmtId="0" fontId="4" fillId="0" borderId="0" xfId="0" applyFont="1"/>
    <xf numFmtId="0" fontId="5" fillId="0" borderId="0" xfId="0" applyFont="1"/>
    <xf numFmtId="0" fontId="6" fillId="0" borderId="1" xfId="0" applyFont="1" applyBorder="1" applyAlignment="1">
      <alignment horizontal="center" vertical="center"/>
    </xf>
    <xf numFmtId="0" fontId="7" fillId="0" borderId="1" xfId="2" applyFont="1" applyBorder="1" applyAlignment="1">
      <alignment horizontal="center" vertical="center"/>
    </xf>
    <xf numFmtId="164" fontId="7" fillId="0" borderId="1" xfId="2" quotePrefix="1" applyNumberFormat="1" applyFont="1" applyBorder="1" applyAlignment="1">
      <alignment horizontal="center" vertical="center"/>
    </xf>
    <xf numFmtId="0" fontId="3" fillId="0" borderId="1" xfId="0" applyFont="1" applyBorder="1"/>
    <xf numFmtId="0" fontId="4" fillId="0" borderId="0" xfId="0" applyFont="1" applyAlignment="1">
      <alignment vertical="center"/>
    </xf>
    <xf numFmtId="0" fontId="4"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1" fontId="4" fillId="0" borderId="11" xfId="0" applyNumberFormat="1" applyFont="1" applyBorder="1" applyAlignment="1">
      <alignment horizontal="center" vertical="center"/>
    </xf>
    <xf numFmtId="1" fontId="4" fillId="0" borderId="12" xfId="0" applyNumberFormat="1" applyFont="1" applyBorder="1" applyAlignment="1">
      <alignment horizontal="center" vertical="center"/>
    </xf>
    <xf numFmtId="1" fontId="4" fillId="0" borderId="5" xfId="0" applyNumberFormat="1" applyFont="1" applyBorder="1" applyAlignment="1">
      <alignment horizontal="center" vertical="center"/>
    </xf>
    <xf numFmtId="1" fontId="4" fillId="0" borderId="8"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165"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0" borderId="0" xfId="0" applyFont="1" applyAlignment="1">
      <alignment horizontal="center" vertical="center" wrapText="1"/>
    </xf>
    <xf numFmtId="1"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64" fontId="4" fillId="0" borderId="3" xfId="0" applyNumberFormat="1" applyFont="1" applyBorder="1" applyAlignment="1">
      <alignment horizontal="center" vertical="center" wrapText="1"/>
    </xf>
    <xf numFmtId="0" fontId="5" fillId="0" borderId="0" xfId="0" applyFont="1" applyAlignment="1">
      <alignment horizontal="left" vertical="center" wrapText="1"/>
    </xf>
    <xf numFmtId="1"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0" fontId="5" fillId="0" borderId="1" xfId="0" applyFont="1" applyBorder="1"/>
    <xf numFmtId="0" fontId="4" fillId="0" borderId="0" xfId="0" applyFont="1" applyAlignment="1">
      <alignment vertical="top" wrapText="1"/>
    </xf>
    <xf numFmtId="0" fontId="4" fillId="0" borderId="1" xfId="0" applyFont="1" applyBorder="1" applyAlignment="1">
      <alignment horizontal="center"/>
    </xf>
    <xf numFmtId="0" fontId="5" fillId="0" borderId="0" xfId="0" applyFont="1" applyAlignment="1">
      <alignment horizontal="left" vertical="top" wrapText="1"/>
    </xf>
    <xf numFmtId="0" fontId="4" fillId="0" borderId="1" xfId="0" applyFont="1" applyBorder="1"/>
    <xf numFmtId="0" fontId="5" fillId="0" borderId="1" xfId="0" applyFont="1" applyBorder="1" applyAlignment="1">
      <alignment horizontal="left" vertical="center"/>
    </xf>
    <xf numFmtId="0" fontId="13" fillId="0" borderId="1" xfId="0" applyFont="1" applyBorder="1" applyAlignment="1">
      <alignment horizontal="center" vertical="center" wrapText="1"/>
    </xf>
    <xf numFmtId="164" fontId="4" fillId="0" borderId="1" xfId="1" applyNumberFormat="1" applyFont="1" applyBorder="1" applyAlignment="1">
      <alignment horizontal="center" vertical="center"/>
    </xf>
    <xf numFmtId="166" fontId="14" fillId="0" borderId="6" xfId="1" applyNumberFormat="1" applyFont="1" applyBorder="1" applyAlignment="1">
      <alignment horizontal="center" vertical="center"/>
    </xf>
    <xf numFmtId="166" fontId="14" fillId="0" borderId="9" xfId="1" applyNumberFormat="1" applyFont="1" applyBorder="1" applyAlignment="1">
      <alignment horizontal="center" vertical="center"/>
    </xf>
    <xf numFmtId="0" fontId="7" fillId="0" borderId="0" xfId="0" applyFont="1"/>
    <xf numFmtId="164" fontId="4" fillId="0" borderId="0" xfId="0" applyNumberFormat="1" applyFont="1"/>
    <xf numFmtId="0" fontId="5" fillId="0" borderId="1" xfId="0" applyFont="1" applyFill="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1" fontId="4" fillId="0" borderId="10" xfId="0" applyNumberFormat="1" applyFont="1" applyBorder="1" applyAlignment="1">
      <alignment horizontal="center" vertical="center"/>
    </xf>
    <xf numFmtId="1" fontId="4" fillId="0" borderId="4" xfId="0" applyNumberFormat="1" applyFont="1" applyBorder="1" applyAlignment="1">
      <alignment horizontal="center" vertical="center"/>
    </xf>
    <xf numFmtId="1" fontId="4" fillId="0" borderId="7" xfId="0" applyNumberFormat="1" applyFont="1" applyBorder="1" applyAlignment="1">
      <alignment horizontal="center" vertical="center"/>
    </xf>
    <xf numFmtId="166" fontId="4" fillId="0" borderId="18" xfId="1" applyNumberFormat="1" applyFont="1" applyBorder="1" applyAlignment="1">
      <alignment horizontal="center" vertical="center"/>
    </xf>
    <xf numFmtId="166" fontId="4" fillId="0" borderId="21" xfId="1" applyNumberFormat="1" applyFont="1" applyBorder="1" applyAlignment="1">
      <alignment horizontal="center" vertical="center"/>
    </xf>
    <xf numFmtId="164" fontId="4" fillId="0" borderId="22" xfId="0" applyNumberFormat="1" applyFont="1" applyBorder="1" applyAlignment="1">
      <alignment horizontal="center" vertical="center"/>
    </xf>
    <xf numFmtId="0" fontId="4" fillId="0" borderId="20" xfId="0" applyFont="1" applyBorder="1" applyAlignment="1">
      <alignment horizontal="left" vertical="center"/>
    </xf>
    <xf numFmtId="1" fontId="4" fillId="0" borderId="18" xfId="0" applyNumberFormat="1" applyFont="1" applyBorder="1" applyAlignment="1">
      <alignment horizontal="center" vertical="center"/>
    </xf>
    <xf numFmtId="1" fontId="4" fillId="0" borderId="21" xfId="0" applyNumberFormat="1" applyFont="1" applyBorder="1" applyAlignment="1">
      <alignment horizontal="center" vertical="center"/>
    </xf>
    <xf numFmtId="166" fontId="14" fillId="0" borderId="22" xfId="1" applyNumberFormat="1" applyFont="1" applyBorder="1" applyAlignment="1">
      <alignment horizontal="center" vertical="center"/>
    </xf>
    <xf numFmtId="166" fontId="4" fillId="0" borderId="25" xfId="1" applyNumberFormat="1" applyFont="1" applyBorder="1" applyAlignment="1">
      <alignment horizontal="center" vertical="center"/>
    </xf>
    <xf numFmtId="166" fontId="4" fillId="0" borderId="26" xfId="1" applyNumberFormat="1" applyFont="1" applyBorder="1" applyAlignment="1">
      <alignment horizontal="center" vertical="center"/>
    </xf>
    <xf numFmtId="164" fontId="4" fillId="0" borderId="27" xfId="0" applyNumberFormat="1" applyFont="1" applyBorder="1" applyAlignment="1">
      <alignment horizontal="center" vertical="center"/>
    </xf>
    <xf numFmtId="0" fontId="4" fillId="0" borderId="24" xfId="0" applyFont="1" applyBorder="1" applyAlignment="1">
      <alignment horizontal="left" vertical="center"/>
    </xf>
    <xf numFmtId="1" fontId="4" fillId="0" borderId="25" xfId="0" applyNumberFormat="1" applyFont="1" applyBorder="1" applyAlignment="1">
      <alignment horizontal="center" vertical="center"/>
    </xf>
    <xf numFmtId="1" fontId="4" fillId="0" borderId="26" xfId="0" applyNumberFormat="1" applyFont="1" applyBorder="1" applyAlignment="1">
      <alignment horizontal="center" vertical="center"/>
    </xf>
    <xf numFmtId="166" fontId="14" fillId="0" borderId="27" xfId="1" applyNumberFormat="1" applyFont="1" applyBorder="1" applyAlignment="1">
      <alignment horizontal="center" vertical="center"/>
    </xf>
    <xf numFmtId="0" fontId="5" fillId="0" borderId="1" xfId="0" applyFont="1" applyBorder="1" applyAlignment="1">
      <alignment wrapText="1"/>
    </xf>
    <xf numFmtId="0" fontId="9" fillId="0" borderId="0" xfId="0" applyFont="1" applyFill="1" applyBorder="1" applyAlignment="1">
      <alignment horizontal="left" vertical="center"/>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1" xfId="0" applyFont="1" applyBorder="1" applyAlignment="1">
      <alignment horizontal="center" vertical="center" wrapText="1"/>
    </xf>
    <xf numFmtId="0" fontId="15" fillId="0" borderId="0" xfId="0" applyFont="1" applyFill="1" applyAlignment="1">
      <alignment horizontal="left" vertical="top"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cellXfs>
  <cellStyles count="3">
    <cellStyle name="Normal" xfId="0" builtinId="0"/>
    <cellStyle name="Normal 3 2" xfId="2"/>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topLeftCell="A4" zoomScaleNormal="100" workbookViewId="0">
      <selection activeCell="B21" sqref="B21:K21"/>
    </sheetView>
  </sheetViews>
  <sheetFormatPr baseColWidth="10" defaultColWidth="11.42578125" defaultRowHeight="12.75" x14ac:dyDescent="0.25"/>
  <cols>
    <col min="1" max="1" width="2.85546875" style="2" customWidth="1"/>
    <col min="2" max="2" width="19" style="2" customWidth="1"/>
    <col min="3" max="3" width="15.85546875" style="2" customWidth="1"/>
    <col min="4" max="4" width="17.28515625" style="2" customWidth="1"/>
    <col min="5" max="5" width="18.140625" style="2" customWidth="1"/>
    <col min="6" max="16384" width="11.42578125" style="2"/>
  </cols>
  <sheetData>
    <row r="1" spans="1:6" x14ac:dyDescent="0.25">
      <c r="A1" s="1"/>
    </row>
    <row r="2" spans="1:6" x14ac:dyDescent="0.25">
      <c r="A2" s="1"/>
      <c r="B2" s="3" t="s">
        <v>152</v>
      </c>
    </row>
    <row r="3" spans="1:6" x14ac:dyDescent="0.25">
      <c r="A3" s="1"/>
    </row>
    <row r="4" spans="1:6" x14ac:dyDescent="0.25">
      <c r="A4" s="1"/>
      <c r="B4" s="4" t="s">
        <v>125</v>
      </c>
      <c r="C4" s="4" t="s">
        <v>90</v>
      </c>
      <c r="D4" s="4" t="s">
        <v>91</v>
      </c>
      <c r="E4" s="4" t="s">
        <v>92</v>
      </c>
      <c r="F4" s="4" t="s">
        <v>93</v>
      </c>
    </row>
    <row r="5" spans="1:6" x14ac:dyDescent="0.25">
      <c r="B5" s="5">
        <v>2008</v>
      </c>
      <c r="C5" s="6">
        <v>43.1</v>
      </c>
      <c r="D5" s="6">
        <v>74.8</v>
      </c>
      <c r="E5" s="6">
        <v>45.9</v>
      </c>
      <c r="F5" s="6">
        <v>34</v>
      </c>
    </row>
    <row r="6" spans="1:6" x14ac:dyDescent="0.25">
      <c r="B6" s="5">
        <v>2009</v>
      </c>
      <c r="C6" s="6">
        <v>45.4</v>
      </c>
      <c r="D6" s="6">
        <v>72.400000000000006</v>
      </c>
      <c r="E6" s="6">
        <v>45.6</v>
      </c>
      <c r="F6" s="6">
        <v>37.1</v>
      </c>
    </row>
    <row r="7" spans="1:6" x14ac:dyDescent="0.25">
      <c r="B7" s="5">
        <v>2010</v>
      </c>
      <c r="C7" s="6">
        <v>43.3</v>
      </c>
      <c r="D7" s="6">
        <v>72.8</v>
      </c>
      <c r="E7" s="6">
        <v>45.4</v>
      </c>
      <c r="F7" s="6">
        <v>37.799999999999997</v>
      </c>
    </row>
    <row r="8" spans="1:6" x14ac:dyDescent="0.25">
      <c r="B8" s="5">
        <v>2011</v>
      </c>
      <c r="C8" s="6">
        <v>46.1</v>
      </c>
      <c r="D8" s="6">
        <v>73.900000000000006</v>
      </c>
      <c r="E8" s="6">
        <v>47.1</v>
      </c>
      <c r="F8" s="6">
        <v>39.299999999999997</v>
      </c>
    </row>
    <row r="9" spans="1:6" x14ac:dyDescent="0.25">
      <c r="B9" s="5">
        <v>2012</v>
      </c>
      <c r="C9" s="6">
        <v>27.6</v>
      </c>
      <c r="D9" s="6">
        <v>39.1</v>
      </c>
      <c r="E9" s="6">
        <v>12.6</v>
      </c>
      <c r="F9" s="6">
        <v>13.2</v>
      </c>
    </row>
    <row r="10" spans="1:6" x14ac:dyDescent="0.25">
      <c r="B10" s="5">
        <v>2013</v>
      </c>
      <c r="C10" s="6">
        <v>25.3</v>
      </c>
      <c r="D10" s="6">
        <v>30.1</v>
      </c>
      <c r="E10" s="7"/>
      <c r="F10" s="7"/>
    </row>
    <row r="11" spans="1:6" x14ac:dyDescent="0.25">
      <c r="B11" s="5">
        <v>2014</v>
      </c>
      <c r="C11" s="6">
        <v>25.3</v>
      </c>
      <c r="D11" s="6">
        <v>30.5</v>
      </c>
      <c r="E11" s="7"/>
      <c r="F11" s="7"/>
    </row>
    <row r="12" spans="1:6" x14ac:dyDescent="0.25">
      <c r="B12" s="5">
        <v>2015</v>
      </c>
      <c r="C12" s="6">
        <v>25.2</v>
      </c>
      <c r="D12" s="6">
        <v>30.6</v>
      </c>
      <c r="E12" s="7"/>
      <c r="F12" s="7"/>
    </row>
    <row r="13" spans="1:6" x14ac:dyDescent="0.25">
      <c r="B13" s="5">
        <v>2016</v>
      </c>
      <c r="C13" s="6">
        <v>22.3</v>
      </c>
      <c r="D13" s="6">
        <v>27.5</v>
      </c>
      <c r="E13" s="7"/>
      <c r="F13" s="7"/>
    </row>
    <row r="14" spans="1:6" x14ac:dyDescent="0.25">
      <c r="B14" s="5">
        <v>2017</v>
      </c>
      <c r="C14" s="6">
        <v>21.1</v>
      </c>
      <c r="D14" s="6">
        <v>28.5</v>
      </c>
      <c r="E14" s="7"/>
      <c r="F14" s="7"/>
    </row>
    <row r="15" spans="1:6" x14ac:dyDescent="0.25">
      <c r="B15" s="5">
        <v>2018</v>
      </c>
      <c r="C15" s="6">
        <v>22.2</v>
      </c>
      <c r="D15" s="6">
        <v>33</v>
      </c>
      <c r="E15" s="7"/>
      <c r="F15" s="7"/>
    </row>
    <row r="16" spans="1:6" x14ac:dyDescent="0.25">
      <c r="B16" s="5">
        <v>2019</v>
      </c>
      <c r="C16" s="6">
        <v>20.9</v>
      </c>
      <c r="D16" s="6">
        <v>28.8</v>
      </c>
      <c r="E16" s="7"/>
      <c r="F16" s="7"/>
    </row>
    <row r="17" spans="2:11" x14ac:dyDescent="0.25">
      <c r="B17" s="5">
        <v>2020</v>
      </c>
      <c r="C17" s="6">
        <v>17.8</v>
      </c>
      <c r="D17" s="6">
        <v>27.3</v>
      </c>
      <c r="E17" s="7"/>
      <c r="F17" s="7"/>
    </row>
    <row r="18" spans="2:11" x14ac:dyDescent="0.25">
      <c r="B18" s="5">
        <v>2021</v>
      </c>
      <c r="C18" s="6">
        <v>17.5</v>
      </c>
      <c r="D18" s="6">
        <v>25.1</v>
      </c>
      <c r="E18" s="7"/>
      <c r="F18" s="7"/>
    </row>
    <row r="20" spans="2:11" x14ac:dyDescent="0.25">
      <c r="B20" s="41" t="s">
        <v>102</v>
      </c>
    </row>
    <row r="21" spans="2:11" ht="59.1" customHeight="1" x14ac:dyDescent="0.25">
      <c r="B21" s="65" t="s">
        <v>101</v>
      </c>
      <c r="C21" s="65"/>
      <c r="D21" s="65"/>
      <c r="E21" s="65"/>
      <c r="F21" s="65"/>
      <c r="G21" s="65"/>
      <c r="H21" s="65"/>
      <c r="I21" s="65"/>
      <c r="J21" s="65"/>
      <c r="K21" s="65"/>
    </row>
    <row r="22" spans="2:11" x14ac:dyDescent="0.25">
      <c r="B22" s="8"/>
    </row>
    <row r="24" spans="2:11" x14ac:dyDescent="0.25">
      <c r="B24" s="8"/>
    </row>
  </sheetData>
  <mergeCells count="1">
    <mergeCell ref="B21:K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showGridLines="0" workbookViewId="0">
      <selection activeCell="C14" sqref="C14"/>
    </sheetView>
  </sheetViews>
  <sheetFormatPr baseColWidth="10" defaultColWidth="11.42578125" defaultRowHeight="12.75" x14ac:dyDescent="0.25"/>
  <cols>
    <col min="1" max="1" width="3.5703125" style="2" customWidth="1"/>
    <col min="2" max="3" width="31.140625" style="2" customWidth="1"/>
    <col min="4" max="5" width="26.85546875" style="2" bestFit="1" customWidth="1"/>
    <col min="6" max="16384" width="11.42578125" style="2"/>
  </cols>
  <sheetData>
    <row r="2" spans="2:8" x14ac:dyDescent="0.25">
      <c r="B2" s="3" t="s">
        <v>138</v>
      </c>
    </row>
    <row r="4" spans="2:8" ht="38.25" x14ac:dyDescent="0.25">
      <c r="B4" s="18" t="s">
        <v>0</v>
      </c>
      <c r="C4" s="37" t="s">
        <v>126</v>
      </c>
      <c r="D4" s="37" t="s">
        <v>127</v>
      </c>
      <c r="E4" s="37" t="s">
        <v>128</v>
      </c>
      <c r="F4" s="37" t="s">
        <v>129</v>
      </c>
    </row>
    <row r="5" spans="2:8" x14ac:dyDescent="0.25">
      <c r="B5" s="36" t="s">
        <v>168</v>
      </c>
      <c r="C5" s="29">
        <v>25.715962415778201</v>
      </c>
      <c r="D5" s="30">
        <v>110.40972776338801</v>
      </c>
      <c r="E5" s="30">
        <v>136.20214363296901</v>
      </c>
      <c r="F5" s="30">
        <v>25.792415869581699</v>
      </c>
    </row>
    <row r="6" spans="2:8" x14ac:dyDescent="0.25">
      <c r="B6" s="35" t="s">
        <v>111</v>
      </c>
      <c r="C6" s="21">
        <v>24.893952527076198</v>
      </c>
      <c r="D6" s="28">
        <v>111.923780696666</v>
      </c>
      <c r="E6" s="28">
        <v>138.56787413232499</v>
      </c>
      <c r="F6" s="28">
        <v>26.6440934356593</v>
      </c>
    </row>
    <row r="7" spans="2:8" x14ac:dyDescent="0.25">
      <c r="B7" s="35" t="s">
        <v>110</v>
      </c>
      <c r="C7" s="21">
        <v>0.822009888701977</v>
      </c>
      <c r="D7" s="28">
        <v>64.557771038107703</v>
      </c>
      <c r="E7" s="28">
        <v>64.557771038107703</v>
      </c>
      <c r="F7" s="28">
        <v>0</v>
      </c>
    </row>
    <row r="8" spans="2:8" x14ac:dyDescent="0.25">
      <c r="B8" s="31" t="s">
        <v>112</v>
      </c>
      <c r="C8" s="21">
        <v>4.2568931451988297</v>
      </c>
      <c r="D8" s="28">
        <v>0</v>
      </c>
      <c r="E8" s="28">
        <v>48.673178444432203</v>
      </c>
      <c r="F8" s="28">
        <v>48.673178444432203</v>
      </c>
    </row>
    <row r="9" spans="2:8" ht="25.5" x14ac:dyDescent="0.25">
      <c r="B9" s="63" t="s">
        <v>163</v>
      </c>
      <c r="C9" s="21">
        <v>29.2</v>
      </c>
      <c r="D9" s="28">
        <v>96</v>
      </c>
      <c r="E9" s="28">
        <v>125</v>
      </c>
      <c r="F9" s="28">
        <v>30</v>
      </c>
    </row>
    <row r="11" spans="2:8" ht="55.5" customHeight="1" x14ac:dyDescent="0.25">
      <c r="B11" s="65" t="s">
        <v>151</v>
      </c>
      <c r="C11" s="65"/>
      <c r="D11" s="65"/>
      <c r="E11" s="65"/>
      <c r="F11" s="32"/>
      <c r="G11" s="32"/>
      <c r="H11" s="32"/>
    </row>
    <row r="15" spans="2:8" x14ac:dyDescent="0.25">
      <c r="C15" s="42"/>
    </row>
  </sheetData>
  <mergeCells count="1">
    <mergeCell ref="B11:E1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1"/>
  <sheetViews>
    <sheetView showGridLines="0" topLeftCell="A100" zoomScaleNormal="100" workbookViewId="0">
      <selection activeCell="B111" sqref="B111:F111"/>
    </sheetView>
  </sheetViews>
  <sheetFormatPr baseColWidth="10" defaultColWidth="11.42578125" defaultRowHeight="12.75" x14ac:dyDescent="0.25"/>
  <cols>
    <col min="1" max="1" width="3" style="2" customWidth="1"/>
    <col min="2" max="2" width="24" style="2" customWidth="1"/>
    <col min="3" max="4" width="28.7109375" style="2" customWidth="1"/>
    <col min="5" max="5" width="25.5703125" style="2" customWidth="1"/>
    <col min="6" max="16384" width="11.42578125" style="2"/>
  </cols>
  <sheetData>
    <row r="2" spans="2:7" x14ac:dyDescent="0.25">
      <c r="B2" s="3" t="s">
        <v>103</v>
      </c>
    </row>
    <row r="4" spans="2:7" ht="30" customHeight="1" x14ac:dyDescent="0.25">
      <c r="B4" s="66" t="s">
        <v>165</v>
      </c>
      <c r="C4" s="66"/>
      <c r="D4" s="66"/>
      <c r="E4" s="66"/>
      <c r="F4" s="66"/>
      <c r="G4" s="27"/>
    </row>
    <row r="5" spans="2:7" ht="11.25" customHeight="1" x14ac:dyDescent="0.25">
      <c r="B5" s="34"/>
      <c r="C5" s="34"/>
      <c r="D5" s="34"/>
      <c r="E5" s="34"/>
      <c r="F5" s="34"/>
      <c r="G5" s="27"/>
    </row>
    <row r="6" spans="2:7" x14ac:dyDescent="0.25">
      <c r="B6" s="18" t="s">
        <v>125</v>
      </c>
      <c r="C6" s="18" t="s">
        <v>141</v>
      </c>
      <c r="D6" s="18" t="s">
        <v>140</v>
      </c>
      <c r="E6" s="18" t="s">
        <v>2</v>
      </c>
    </row>
    <row r="7" spans="2:7" x14ac:dyDescent="0.25">
      <c r="B7" s="28">
        <v>2023</v>
      </c>
      <c r="C7" s="28">
        <v>747.57166666666706</v>
      </c>
      <c r="D7" s="28">
        <v>747.57166666666706</v>
      </c>
      <c r="E7" s="28">
        <v>982.49469048582705</v>
      </c>
      <c r="G7" s="64"/>
    </row>
    <row r="8" spans="2:7" x14ac:dyDescent="0.25">
      <c r="B8" s="28" t="s">
        <v>94</v>
      </c>
      <c r="C8" s="28">
        <v>847.57166666666706</v>
      </c>
      <c r="D8" s="28">
        <v>747.57166666666706</v>
      </c>
      <c r="E8" s="28">
        <v>982.49469048582705</v>
      </c>
    </row>
    <row r="9" spans="2:7" x14ac:dyDescent="0.25">
      <c r="B9" s="28">
        <v>2024</v>
      </c>
      <c r="C9" s="28">
        <v>852.83466840848905</v>
      </c>
      <c r="D9" s="28">
        <v>767.97323261858401</v>
      </c>
      <c r="E9" s="28">
        <v>1016.96284833063</v>
      </c>
    </row>
    <row r="10" spans="2:7" x14ac:dyDescent="0.25">
      <c r="B10" s="28">
        <v>2025</v>
      </c>
      <c r="C10" s="28">
        <v>854.53523604240502</v>
      </c>
      <c r="D10" s="28">
        <v>773.996552090102</v>
      </c>
      <c r="E10" s="28">
        <v>1015.11516726759</v>
      </c>
    </row>
    <row r="11" spans="2:7" x14ac:dyDescent="0.25">
      <c r="B11" s="28">
        <v>2026</v>
      </c>
      <c r="C11" s="28">
        <v>856.55126523985905</v>
      </c>
      <c r="D11" s="28">
        <v>776.65894809237705</v>
      </c>
      <c r="E11" s="28">
        <v>1029.87166124645</v>
      </c>
    </row>
    <row r="12" spans="2:7" x14ac:dyDescent="0.25">
      <c r="B12" s="28">
        <v>2027</v>
      </c>
      <c r="C12" s="28">
        <v>858.92957621783296</v>
      </c>
      <c r="D12" s="28">
        <v>777.04059868111995</v>
      </c>
      <c r="E12" s="28">
        <v>1035.5220973046401</v>
      </c>
    </row>
    <row r="13" spans="2:7" x14ac:dyDescent="0.25">
      <c r="B13" s="28">
        <v>2028</v>
      </c>
      <c r="C13" s="28">
        <v>861.93492895748795</v>
      </c>
      <c r="D13" s="28">
        <v>777.04059868111995</v>
      </c>
      <c r="E13" s="28">
        <v>1065.07725125875</v>
      </c>
    </row>
    <row r="14" spans="2:7" x14ac:dyDescent="0.25">
      <c r="B14" s="28">
        <v>2029</v>
      </c>
      <c r="C14" s="28">
        <v>865.57340627630197</v>
      </c>
      <c r="D14" s="28">
        <v>777.04059868112097</v>
      </c>
      <c r="E14" s="28">
        <v>1077.8176608414301</v>
      </c>
    </row>
    <row r="15" spans="2:7" x14ac:dyDescent="0.25">
      <c r="B15" s="28">
        <v>2030</v>
      </c>
      <c r="C15" s="28">
        <v>869.85247987262403</v>
      </c>
      <c r="D15" s="28">
        <v>777.04059868111995</v>
      </c>
      <c r="E15" s="28">
        <v>1096.8102754026399</v>
      </c>
    </row>
    <row r="16" spans="2:7" x14ac:dyDescent="0.25">
      <c r="B16" s="28">
        <v>2031</v>
      </c>
      <c r="C16" s="28">
        <v>874.78103577044897</v>
      </c>
      <c r="D16" s="28">
        <v>777.04059868111995</v>
      </c>
      <c r="E16" s="28">
        <v>1114.3071351445101</v>
      </c>
    </row>
    <row r="17" spans="2:5" x14ac:dyDescent="0.25">
      <c r="B17" s="28">
        <v>2032</v>
      </c>
      <c r="C17" s="28">
        <v>880.36940494294902</v>
      </c>
      <c r="D17" s="28">
        <v>777.04059868111995</v>
      </c>
      <c r="E17" s="28">
        <v>1114.7503722660599</v>
      </c>
    </row>
    <row r="18" spans="2:5" x14ac:dyDescent="0.25">
      <c r="B18" s="28">
        <v>2033</v>
      </c>
      <c r="C18" s="28">
        <v>886.62939926187903</v>
      </c>
      <c r="D18" s="28">
        <v>777.04059868112097</v>
      </c>
      <c r="E18" s="28">
        <v>1120.7983018949301</v>
      </c>
    </row>
    <row r="19" spans="2:5" x14ac:dyDescent="0.25">
      <c r="B19" s="28">
        <v>2034</v>
      </c>
      <c r="C19" s="28">
        <v>893.57435294726997</v>
      </c>
      <c r="D19" s="28">
        <v>777.04059868111995</v>
      </c>
      <c r="E19" s="28">
        <v>1120.09098032252</v>
      </c>
    </row>
    <row r="20" spans="2:5" x14ac:dyDescent="0.25">
      <c r="B20" s="28">
        <v>2035</v>
      </c>
      <c r="C20" s="28">
        <v>901.21916972030897</v>
      </c>
      <c r="D20" s="28">
        <v>777.04059868111995</v>
      </c>
      <c r="E20" s="28">
        <v>1128.6915850834901</v>
      </c>
    </row>
    <row r="21" spans="2:5" x14ac:dyDescent="0.25">
      <c r="B21" s="28">
        <v>2036</v>
      </c>
      <c r="C21" s="28">
        <v>909.58037589192804</v>
      </c>
      <c r="D21" s="28">
        <v>777.04059868111995</v>
      </c>
      <c r="E21" s="28">
        <v>1138.27766148812</v>
      </c>
    </row>
    <row r="22" spans="2:5" x14ac:dyDescent="0.25">
      <c r="B22" s="28">
        <v>2037</v>
      </c>
      <c r="C22" s="28">
        <v>918.67617965084696</v>
      </c>
      <c r="D22" s="28">
        <v>777.04059868111995</v>
      </c>
      <c r="E22" s="28">
        <v>1152.9930549901201</v>
      </c>
    </row>
    <row r="23" spans="2:5" x14ac:dyDescent="0.25">
      <c r="B23" s="28">
        <v>2038</v>
      </c>
      <c r="C23" s="28">
        <v>927.86294144735598</v>
      </c>
      <c r="D23" s="28">
        <v>777.04059868111995</v>
      </c>
      <c r="E23" s="28">
        <v>1171.0314252245801</v>
      </c>
    </row>
    <row r="24" spans="2:5" x14ac:dyDescent="0.25">
      <c r="B24" s="28">
        <v>2039</v>
      </c>
      <c r="C24" s="28">
        <v>937.141570861829</v>
      </c>
      <c r="D24" s="28">
        <v>777.04059868111995</v>
      </c>
      <c r="E24" s="28">
        <v>1183.2716078773001</v>
      </c>
    </row>
    <row r="25" spans="2:5" x14ac:dyDescent="0.25">
      <c r="B25" s="28">
        <v>2040</v>
      </c>
      <c r="C25" s="28">
        <v>946.51298657044799</v>
      </c>
      <c r="D25" s="28">
        <v>777.04059868111995</v>
      </c>
      <c r="E25" s="28">
        <v>1193.05972241062</v>
      </c>
    </row>
    <row r="26" spans="2:5" x14ac:dyDescent="0.25">
      <c r="B26" s="28">
        <v>2041</v>
      </c>
      <c r="C26" s="28">
        <v>955.97811643615205</v>
      </c>
      <c r="D26" s="28">
        <v>777.04059868112097</v>
      </c>
      <c r="E26" s="28">
        <v>1201.75470145136</v>
      </c>
    </row>
    <row r="27" spans="2:5" x14ac:dyDescent="0.25">
      <c r="B27" s="28">
        <v>2042</v>
      </c>
      <c r="C27" s="28">
        <v>965.53789760051302</v>
      </c>
      <c r="D27" s="28">
        <v>777.04059868111995</v>
      </c>
      <c r="E27" s="28">
        <v>1213.8949288086301</v>
      </c>
    </row>
    <row r="28" spans="2:5" x14ac:dyDescent="0.25">
      <c r="B28" s="28">
        <v>2043</v>
      </c>
      <c r="C28" s="28">
        <v>975.193276576519</v>
      </c>
      <c r="D28" s="28">
        <v>777.04059868112097</v>
      </c>
      <c r="E28" s="28">
        <v>1226.46895546618</v>
      </c>
    </row>
    <row r="29" spans="2:5" x14ac:dyDescent="0.25">
      <c r="B29" s="28">
        <v>2044</v>
      </c>
      <c r="C29" s="28">
        <v>984.94520934228399</v>
      </c>
      <c r="D29" s="28">
        <v>777.04059868111995</v>
      </c>
      <c r="E29" s="28">
        <v>1230.3725078104001</v>
      </c>
    </row>
    <row r="30" spans="2:5" x14ac:dyDescent="0.25">
      <c r="B30" s="28">
        <v>2045</v>
      </c>
      <c r="C30" s="28">
        <v>994.79466143570698</v>
      </c>
      <c r="D30" s="28">
        <v>777.04059868111995</v>
      </c>
      <c r="E30" s="28">
        <v>1247.0280096751901</v>
      </c>
    </row>
    <row r="31" spans="2:5" x14ac:dyDescent="0.25">
      <c r="B31" s="28">
        <v>2046</v>
      </c>
      <c r="C31" s="28">
        <v>1004.74260805006</v>
      </c>
      <c r="D31" s="28">
        <v>777.04059868112097</v>
      </c>
      <c r="E31" s="28">
        <v>1248.4493285543499</v>
      </c>
    </row>
    <row r="32" spans="2:5" x14ac:dyDescent="0.25">
      <c r="B32" s="28">
        <v>2047</v>
      </c>
      <c r="C32" s="28">
        <v>1014.79003413056</v>
      </c>
      <c r="D32" s="28">
        <v>777.04059868111995</v>
      </c>
      <c r="E32" s="28">
        <v>1257.42445137718</v>
      </c>
    </row>
    <row r="33" spans="2:5" x14ac:dyDescent="0.25">
      <c r="B33" s="28">
        <v>2048</v>
      </c>
      <c r="C33" s="28">
        <v>1024.93793447187</v>
      </c>
      <c r="D33" s="28">
        <v>777.04059868111995</v>
      </c>
      <c r="E33" s="28">
        <v>1267.24140532761</v>
      </c>
    </row>
    <row r="34" spans="2:5" x14ac:dyDescent="0.25">
      <c r="B34" s="28">
        <v>2049</v>
      </c>
      <c r="C34" s="28">
        <v>1035.1873138165899</v>
      </c>
      <c r="D34" s="28">
        <v>777.04059868111995</v>
      </c>
      <c r="E34" s="28">
        <v>1276.7845890690701</v>
      </c>
    </row>
    <row r="35" spans="2:5" x14ac:dyDescent="0.25">
      <c r="B35" s="28">
        <v>2050</v>
      </c>
      <c r="C35" s="28">
        <v>1045.53918695476</v>
      </c>
      <c r="D35" s="28">
        <v>777.04059868111995</v>
      </c>
      <c r="E35" s="28">
        <v>1290.35547718877</v>
      </c>
    </row>
    <row r="36" spans="2:5" x14ac:dyDescent="0.25">
      <c r="B36" s="28">
        <v>2051</v>
      </c>
      <c r="C36" s="28">
        <v>1055.9945788243001</v>
      </c>
      <c r="D36" s="28">
        <v>777.04059868111995</v>
      </c>
      <c r="E36" s="28">
        <v>1298.9442992194299</v>
      </c>
    </row>
    <row r="37" spans="2:5" x14ac:dyDescent="0.25">
      <c r="B37" s="28">
        <v>2052</v>
      </c>
      <c r="C37" s="28">
        <v>1066.55452461255</v>
      </c>
      <c r="D37" s="28">
        <v>777.04059868111995</v>
      </c>
      <c r="E37" s="28">
        <v>1306.28837394676</v>
      </c>
    </row>
    <row r="38" spans="2:5" x14ac:dyDescent="0.25">
      <c r="B38" s="28">
        <v>2053</v>
      </c>
      <c r="C38" s="28">
        <v>1077.2200698586701</v>
      </c>
      <c r="D38" s="28">
        <v>777.04059868112097</v>
      </c>
      <c r="E38" s="28">
        <v>1324.0482878462999</v>
      </c>
    </row>
    <row r="39" spans="2:5" x14ac:dyDescent="0.25">
      <c r="B39" s="28">
        <v>2054</v>
      </c>
      <c r="C39" s="28">
        <v>1087.9922705572601</v>
      </c>
      <c r="D39" s="28">
        <v>777.04059868111995</v>
      </c>
      <c r="E39" s="28">
        <v>1341.72966341702</v>
      </c>
    </row>
    <row r="40" spans="2:5" x14ac:dyDescent="0.25">
      <c r="B40" s="28">
        <v>2055</v>
      </c>
      <c r="C40" s="28">
        <v>1098.87219326283</v>
      </c>
      <c r="D40" s="28">
        <v>777.04059868111995</v>
      </c>
      <c r="E40" s="28">
        <v>1355.2624453612</v>
      </c>
    </row>
    <row r="41" spans="2:5" x14ac:dyDescent="0.25">
      <c r="B41" s="28">
        <v>2056</v>
      </c>
      <c r="C41" s="28">
        <v>1109.8609151954599</v>
      </c>
      <c r="D41" s="28">
        <v>777.04059868112097</v>
      </c>
      <c r="E41" s="28">
        <v>1372.3452743174901</v>
      </c>
    </row>
    <row r="42" spans="2:5" x14ac:dyDescent="0.25">
      <c r="B42" s="28">
        <v>2057</v>
      </c>
      <c r="C42" s="28">
        <v>1120.95952434741</v>
      </c>
      <c r="D42" s="28">
        <v>777.04059868111995</v>
      </c>
      <c r="E42" s="28">
        <v>1386.1424484003701</v>
      </c>
    </row>
    <row r="43" spans="2:5" x14ac:dyDescent="0.25">
      <c r="B43" s="28">
        <v>2058</v>
      </c>
      <c r="C43" s="28">
        <v>1132.16911959089</v>
      </c>
      <c r="D43" s="28">
        <v>777.04059868112097</v>
      </c>
      <c r="E43" s="28">
        <v>1409.53858428282</v>
      </c>
    </row>
    <row r="44" spans="2:5" x14ac:dyDescent="0.25">
      <c r="B44" s="28">
        <v>2059</v>
      </c>
      <c r="C44" s="28">
        <v>1143.4908107868</v>
      </c>
      <c r="D44" s="28">
        <v>777.04059868111995</v>
      </c>
      <c r="E44" s="28">
        <v>1425.0664061617599</v>
      </c>
    </row>
    <row r="45" spans="2:5" x14ac:dyDescent="0.25">
      <c r="B45" s="28">
        <v>2060</v>
      </c>
      <c r="C45" s="28">
        <v>1154.9257188946599</v>
      </c>
      <c r="D45" s="28">
        <v>777.04059868111995</v>
      </c>
      <c r="E45" s="28">
        <v>1442.51960305747</v>
      </c>
    </row>
    <row r="46" spans="2:5" x14ac:dyDescent="0.25">
      <c r="B46" s="28">
        <v>2061</v>
      </c>
      <c r="C46" s="28">
        <v>1166.47497608361</v>
      </c>
      <c r="D46" s="28">
        <v>777.04059868111995</v>
      </c>
      <c r="E46" s="28">
        <v>1451.1075614906099</v>
      </c>
    </row>
    <row r="47" spans="2:5" x14ac:dyDescent="0.25">
      <c r="B47" s="28">
        <v>2062</v>
      </c>
      <c r="C47" s="28">
        <v>1178.1397258444499</v>
      </c>
      <c r="D47" s="28">
        <v>777.04059868112097</v>
      </c>
      <c r="E47" s="28">
        <v>1465.11998548615</v>
      </c>
    </row>
    <row r="48" spans="2:5" x14ac:dyDescent="0.25">
      <c r="B48" s="28">
        <v>2063</v>
      </c>
      <c r="C48" s="28">
        <v>1189.9211231028901</v>
      </c>
      <c r="D48" s="28">
        <v>777.04059868111995</v>
      </c>
      <c r="E48" s="28">
        <v>1483.1077891976599</v>
      </c>
    </row>
    <row r="49" spans="2:5" x14ac:dyDescent="0.25">
      <c r="B49" s="28">
        <v>2064</v>
      </c>
      <c r="C49" s="28">
        <v>1201.8203343339201</v>
      </c>
      <c r="D49" s="28">
        <v>777.04059868111995</v>
      </c>
      <c r="E49" s="28">
        <v>1487.9571954528501</v>
      </c>
    </row>
    <row r="50" spans="2:5" x14ac:dyDescent="0.25">
      <c r="B50" s="28">
        <v>2065</v>
      </c>
      <c r="C50" s="28">
        <v>1213.8385376772601</v>
      </c>
      <c r="D50" s="28">
        <v>777.04059868112097</v>
      </c>
      <c r="E50" s="28">
        <v>1503.0012226773899</v>
      </c>
    </row>
    <row r="51" spans="2:5" x14ac:dyDescent="0.25">
      <c r="B51" s="28">
        <v>2066</v>
      </c>
      <c r="C51" s="28">
        <v>1225.9769230540301</v>
      </c>
      <c r="D51" s="28">
        <v>777.04059868111995</v>
      </c>
      <c r="E51" s="28">
        <v>1513.5189372738</v>
      </c>
    </row>
    <row r="52" spans="2:5" x14ac:dyDescent="0.25">
      <c r="B52" s="28">
        <v>2067</v>
      </c>
      <c r="C52" s="28">
        <v>1238.2366922845699</v>
      </c>
      <c r="D52" s="28">
        <v>777.04059868112097</v>
      </c>
      <c r="E52" s="28">
        <v>1526.2190449628399</v>
      </c>
    </row>
    <row r="53" spans="2:5" x14ac:dyDescent="0.25">
      <c r="B53" s="28">
        <v>2068</v>
      </c>
      <c r="C53" s="28">
        <v>1250.6190592074199</v>
      </c>
      <c r="D53" s="28">
        <v>777.04059868111995</v>
      </c>
      <c r="E53" s="28">
        <v>1541.6291033784701</v>
      </c>
    </row>
    <row r="54" spans="2:5" x14ac:dyDescent="0.25">
      <c r="B54" s="28">
        <v>2069</v>
      </c>
      <c r="C54" s="28">
        <v>1263.1252497994899</v>
      </c>
      <c r="D54" s="28">
        <v>777.04059868111995</v>
      </c>
      <c r="E54" s="28">
        <v>1557.33271697741</v>
      </c>
    </row>
    <row r="55" spans="2:5" x14ac:dyDescent="0.25">
      <c r="B55" s="28">
        <v>2070</v>
      </c>
      <c r="C55" s="28">
        <v>1275.75650229749</v>
      </c>
      <c r="D55" s="28">
        <v>777.04059868112097</v>
      </c>
      <c r="E55" s="28">
        <v>1573.29645791384</v>
      </c>
    </row>
    <row r="57" spans="2:5" x14ac:dyDescent="0.25">
      <c r="B57" s="3" t="s">
        <v>166</v>
      </c>
    </row>
    <row r="58" spans="2:5" x14ac:dyDescent="0.25">
      <c r="B58" s="3"/>
    </row>
    <row r="59" spans="2:5" x14ac:dyDescent="0.25">
      <c r="B59" s="18" t="s">
        <v>89</v>
      </c>
      <c r="C59" s="43" t="s">
        <v>153</v>
      </c>
      <c r="D59" s="43" t="s">
        <v>154</v>
      </c>
    </row>
    <row r="60" spans="2:5" x14ac:dyDescent="0.25">
      <c r="B60" s="19">
        <v>2022</v>
      </c>
      <c r="C60" s="21">
        <v>26.337071960262499</v>
      </c>
      <c r="D60" s="21">
        <v>26.337071960262499</v>
      </c>
    </row>
    <row r="61" spans="2:5" x14ac:dyDescent="0.25">
      <c r="B61" s="19">
        <v>2023</v>
      </c>
      <c r="C61" s="21">
        <v>25.492329733323398</v>
      </c>
      <c r="D61" s="21">
        <v>26.757728342869701</v>
      </c>
    </row>
    <row r="62" spans="2:5" x14ac:dyDescent="0.25">
      <c r="B62" s="19">
        <v>2024</v>
      </c>
      <c r="C62" s="21">
        <v>25.715962415778201</v>
      </c>
      <c r="D62" s="21">
        <v>29.9738560203836</v>
      </c>
    </row>
    <row r="63" spans="2:5" x14ac:dyDescent="0.25">
      <c r="B63" s="19">
        <v>2025</v>
      </c>
      <c r="C63" s="21">
        <v>25.839994206076302</v>
      </c>
      <c r="D63" s="21">
        <v>29.5650884149746</v>
      </c>
    </row>
    <row r="64" spans="2:5" x14ac:dyDescent="0.25">
      <c r="B64" s="19">
        <v>2026</v>
      </c>
      <c r="C64" s="21">
        <v>25.311039977891699</v>
      </c>
      <c r="D64" s="21">
        <v>29.242023760909401</v>
      </c>
    </row>
    <row r="65" spans="2:4" x14ac:dyDescent="0.25">
      <c r="B65" s="19">
        <v>2027</v>
      </c>
      <c r="C65" s="21">
        <v>23.384998616476199</v>
      </c>
      <c r="D65" s="21">
        <v>27.232640485431801</v>
      </c>
    </row>
    <row r="66" spans="2:4" x14ac:dyDescent="0.25">
      <c r="B66" s="19">
        <v>2028</v>
      </c>
      <c r="C66" s="21">
        <v>23.205783192150299</v>
      </c>
      <c r="D66" s="21">
        <v>26.8633756060566</v>
      </c>
    </row>
    <row r="67" spans="2:4" x14ac:dyDescent="0.25">
      <c r="B67" s="19">
        <v>2029</v>
      </c>
      <c r="C67" s="21">
        <v>22.483943554291798</v>
      </c>
      <c r="D67" s="21">
        <v>26.5841742263434</v>
      </c>
    </row>
    <row r="68" spans="2:4" x14ac:dyDescent="0.25">
      <c r="B68" s="19">
        <v>2030</v>
      </c>
      <c r="C68" s="21">
        <v>21.3601871886457</v>
      </c>
      <c r="D68" s="21">
        <v>25.375716572110001</v>
      </c>
    </row>
    <row r="69" spans="2:4" x14ac:dyDescent="0.25">
      <c r="B69" s="19">
        <v>2031</v>
      </c>
      <c r="C69" s="21">
        <v>21.246836313728501</v>
      </c>
      <c r="D69" s="21">
        <v>25.382139676368499</v>
      </c>
    </row>
    <row r="70" spans="2:4" x14ac:dyDescent="0.25">
      <c r="B70" s="19">
        <v>2032</v>
      </c>
      <c r="C70" s="21">
        <v>19.482293585200001</v>
      </c>
      <c r="D70" s="21">
        <v>23.6609492400192</v>
      </c>
    </row>
    <row r="71" spans="2:4" x14ac:dyDescent="0.25">
      <c r="B71" s="19">
        <v>2033</v>
      </c>
      <c r="C71" s="21">
        <v>19.346442082748901</v>
      </c>
      <c r="D71" s="21">
        <v>24.1699022459524</v>
      </c>
    </row>
    <row r="72" spans="2:4" x14ac:dyDescent="0.25">
      <c r="B72" s="19">
        <v>2034</v>
      </c>
      <c r="C72" s="21">
        <v>20.1186684058483</v>
      </c>
      <c r="D72" s="21">
        <v>25.2081384552156</v>
      </c>
    </row>
    <row r="73" spans="2:4" x14ac:dyDescent="0.25">
      <c r="B73" s="19">
        <v>2035</v>
      </c>
      <c r="C73" s="21">
        <v>19.0432680490125</v>
      </c>
      <c r="D73" s="21">
        <v>24.5668133178532</v>
      </c>
    </row>
    <row r="74" spans="2:4" x14ac:dyDescent="0.25">
      <c r="B74" s="19">
        <v>2036</v>
      </c>
      <c r="C74" s="21">
        <v>19.367336516650202</v>
      </c>
      <c r="D74" s="21">
        <v>24.969023833042499</v>
      </c>
    </row>
    <row r="75" spans="2:4" x14ac:dyDescent="0.25">
      <c r="B75" s="19">
        <v>2037</v>
      </c>
      <c r="C75" s="21">
        <v>18.337196830462599</v>
      </c>
      <c r="D75" s="21">
        <v>24.5486771109634</v>
      </c>
    </row>
    <row r="76" spans="2:4" x14ac:dyDescent="0.25">
      <c r="B76" s="19">
        <v>2038</v>
      </c>
      <c r="C76" s="21">
        <v>17.944225044314901</v>
      </c>
      <c r="D76" s="21">
        <v>24.597127870406901</v>
      </c>
    </row>
    <row r="77" spans="2:4" x14ac:dyDescent="0.25">
      <c r="B77" s="19">
        <v>2039</v>
      </c>
      <c r="C77" s="21">
        <v>17.607074332846899</v>
      </c>
      <c r="D77" s="21">
        <v>24.6298884723406</v>
      </c>
    </row>
    <row r="78" spans="2:4" x14ac:dyDescent="0.25">
      <c r="B78" s="19">
        <v>2040</v>
      </c>
      <c r="C78" s="21">
        <v>17.449914460193501</v>
      </c>
      <c r="D78" s="21">
        <v>24.9232889119438</v>
      </c>
    </row>
    <row r="79" spans="2:4" x14ac:dyDescent="0.25">
      <c r="B79" s="19">
        <v>2041</v>
      </c>
      <c r="C79" s="21">
        <v>17.493231924141899</v>
      </c>
      <c r="D79" s="21">
        <v>25.241392905142298</v>
      </c>
    </row>
    <row r="80" spans="2:4" x14ac:dyDescent="0.25">
      <c r="B80" s="19">
        <v>2042</v>
      </c>
      <c r="C80" s="21">
        <v>16.639012189522099</v>
      </c>
      <c r="D80" s="21">
        <v>24.9178543930262</v>
      </c>
    </row>
    <row r="81" spans="2:4" x14ac:dyDescent="0.25">
      <c r="B81" s="19">
        <v>2043</v>
      </c>
      <c r="C81" s="21">
        <v>15.8385463038742</v>
      </c>
      <c r="D81" s="21">
        <v>24.3368105055226</v>
      </c>
    </row>
    <row r="82" spans="2:4" x14ac:dyDescent="0.25">
      <c r="B82" s="19">
        <v>2044</v>
      </c>
      <c r="C82" s="21">
        <v>15.680099802496001</v>
      </c>
      <c r="D82" s="21">
        <v>25.051583622181798</v>
      </c>
    </row>
    <row r="83" spans="2:4" x14ac:dyDescent="0.25">
      <c r="B83" s="19">
        <v>2045</v>
      </c>
      <c r="C83" s="21">
        <v>15.548634605537501</v>
      </c>
      <c r="D83" s="21">
        <v>25.269110320648402</v>
      </c>
    </row>
    <row r="84" spans="2:4" x14ac:dyDescent="0.25">
      <c r="B84" s="19">
        <v>2046</v>
      </c>
      <c r="C84" s="21">
        <v>15.467380316206301</v>
      </c>
      <c r="D84" s="21">
        <v>25.588821264535799</v>
      </c>
    </row>
    <row r="85" spans="2:4" x14ac:dyDescent="0.25">
      <c r="B85" s="19">
        <v>2047</v>
      </c>
      <c r="C85" s="21">
        <v>15.324208785228199</v>
      </c>
      <c r="D85" s="21">
        <v>26.292134463757701</v>
      </c>
    </row>
    <row r="86" spans="2:4" x14ac:dyDescent="0.25">
      <c r="B86" s="19">
        <v>2048</v>
      </c>
      <c r="C86" s="21">
        <v>15.1736992010919</v>
      </c>
      <c r="D86" s="21">
        <v>26.677543476316298</v>
      </c>
    </row>
    <row r="87" spans="2:4" x14ac:dyDescent="0.25">
      <c r="B87" s="19">
        <v>2049</v>
      </c>
      <c r="C87" s="21">
        <v>14.8764861801679</v>
      </c>
      <c r="D87" s="21">
        <v>26.832755158194299</v>
      </c>
    </row>
    <row r="88" spans="2:4" x14ac:dyDescent="0.25">
      <c r="B88" s="19">
        <v>2050</v>
      </c>
      <c r="C88" s="21">
        <v>14.319561559480301</v>
      </c>
      <c r="D88" s="21">
        <v>26.5430454021255</v>
      </c>
    </row>
    <row r="89" spans="2:4" x14ac:dyDescent="0.25">
      <c r="B89" s="19">
        <v>2051</v>
      </c>
      <c r="C89" s="21">
        <v>14.138171915736599</v>
      </c>
      <c r="D89" s="21">
        <v>26.879183179265201</v>
      </c>
    </row>
    <row r="90" spans="2:4" x14ac:dyDescent="0.25">
      <c r="B90" s="19">
        <v>2052</v>
      </c>
      <c r="C90" s="21">
        <v>13.9930393625287</v>
      </c>
      <c r="D90" s="21">
        <v>27.3277614875688</v>
      </c>
    </row>
    <row r="91" spans="2:4" x14ac:dyDescent="0.25">
      <c r="B91" s="19">
        <v>2053</v>
      </c>
      <c r="C91" s="21">
        <v>13.5883258723317</v>
      </c>
      <c r="D91" s="21">
        <v>27.1209919535188</v>
      </c>
    </row>
    <row r="92" spans="2:4" x14ac:dyDescent="0.25">
      <c r="B92" s="19">
        <v>2054</v>
      </c>
      <c r="C92" s="21">
        <v>13.002241041886</v>
      </c>
      <c r="D92" s="21">
        <v>26.558883960135301</v>
      </c>
    </row>
    <row r="93" spans="2:4" x14ac:dyDescent="0.25">
      <c r="B93" s="19">
        <v>2055</v>
      </c>
      <c r="C93" s="21">
        <v>13.013506410402901</v>
      </c>
      <c r="D93" s="21">
        <v>26.871300674292598</v>
      </c>
    </row>
    <row r="94" spans="2:4" x14ac:dyDescent="0.25">
      <c r="B94" s="19">
        <v>2056</v>
      </c>
      <c r="C94" s="21">
        <v>13.0112487276743</v>
      </c>
      <c r="D94" s="21">
        <v>27.369711365386401</v>
      </c>
    </row>
    <row r="95" spans="2:4" x14ac:dyDescent="0.25">
      <c r="B95" s="19">
        <v>2057</v>
      </c>
      <c r="C95" s="21">
        <v>12.3765567348998</v>
      </c>
      <c r="D95" s="21">
        <v>26.945870269514</v>
      </c>
    </row>
    <row r="96" spans="2:4" x14ac:dyDescent="0.25">
      <c r="B96" s="19">
        <v>2058</v>
      </c>
      <c r="C96" s="21">
        <v>12.5276373700899</v>
      </c>
      <c r="D96" s="21">
        <v>27.443229489772701</v>
      </c>
    </row>
    <row r="97" spans="2:6" x14ac:dyDescent="0.25">
      <c r="B97" s="19">
        <v>2059</v>
      </c>
      <c r="C97" s="21">
        <v>12.3535745406868</v>
      </c>
      <c r="D97" s="21">
        <v>27.2683981601187</v>
      </c>
    </row>
    <row r="98" spans="2:6" x14ac:dyDescent="0.25">
      <c r="B98" s="19">
        <v>2060</v>
      </c>
      <c r="C98" s="21">
        <v>12.2923123238479</v>
      </c>
      <c r="D98" s="21">
        <v>27.0439587346143</v>
      </c>
    </row>
    <row r="99" spans="2:6" x14ac:dyDescent="0.25">
      <c r="B99" s="19">
        <v>2061</v>
      </c>
      <c r="C99" s="21">
        <v>11.842286577055599</v>
      </c>
      <c r="D99" s="21">
        <v>26.889953190624901</v>
      </c>
    </row>
    <row r="100" spans="2:6" x14ac:dyDescent="0.25">
      <c r="B100" s="19">
        <v>2062</v>
      </c>
      <c r="C100" s="21">
        <v>11.645749043725001</v>
      </c>
      <c r="D100" s="21">
        <v>27.452966189425599</v>
      </c>
    </row>
    <row r="101" spans="2:6" x14ac:dyDescent="0.25">
      <c r="B101" s="19">
        <v>2063</v>
      </c>
      <c r="C101" s="21">
        <v>11.139754196503899</v>
      </c>
      <c r="D101" s="21">
        <v>26.954954216933</v>
      </c>
    </row>
    <row r="102" spans="2:6" x14ac:dyDescent="0.25">
      <c r="B102" s="19">
        <v>2064</v>
      </c>
      <c r="C102" s="21">
        <v>11.254327394134901</v>
      </c>
      <c r="D102" s="21">
        <v>27.318079618674599</v>
      </c>
    </row>
    <row r="103" spans="2:6" x14ac:dyDescent="0.25">
      <c r="B103" s="19">
        <v>2065</v>
      </c>
      <c r="C103" s="21">
        <v>10.742801359167499</v>
      </c>
      <c r="D103" s="21">
        <v>27.197083162932199</v>
      </c>
    </row>
    <row r="104" spans="2:6" x14ac:dyDescent="0.25">
      <c r="B104" s="19">
        <v>2066</v>
      </c>
      <c r="C104" s="21">
        <v>10.623874159587301</v>
      </c>
      <c r="D104" s="21">
        <v>27.808723195941599</v>
      </c>
    </row>
    <row r="105" spans="2:6" x14ac:dyDescent="0.25">
      <c r="B105" s="19">
        <v>2067</v>
      </c>
      <c r="C105" s="21">
        <v>10.2124089863803</v>
      </c>
      <c r="D105" s="21">
        <v>27.349206824132299</v>
      </c>
    </row>
    <row r="106" spans="2:6" x14ac:dyDescent="0.25">
      <c r="B106" s="19">
        <v>2068</v>
      </c>
      <c r="C106" s="21">
        <v>10.220457547123599</v>
      </c>
      <c r="D106" s="21">
        <v>28.057294456020799</v>
      </c>
    </row>
    <row r="107" spans="2:6" x14ac:dyDescent="0.25">
      <c r="B107" s="19">
        <v>2069</v>
      </c>
      <c r="C107" s="21">
        <v>9.9086671267588606</v>
      </c>
      <c r="D107" s="21">
        <v>27.5253892115017</v>
      </c>
    </row>
    <row r="108" spans="2:6" x14ac:dyDescent="0.25">
      <c r="B108" s="19">
        <v>2070</v>
      </c>
      <c r="C108" s="21">
        <v>9.4847041323707408</v>
      </c>
      <c r="D108" s="21">
        <v>27.243892885868402</v>
      </c>
    </row>
    <row r="110" spans="2:6" x14ac:dyDescent="0.25">
      <c r="B110" s="41" t="s">
        <v>104</v>
      </c>
    </row>
    <row r="111" spans="2:6" ht="96.6" customHeight="1" x14ac:dyDescent="0.25">
      <c r="B111" s="65" t="s">
        <v>149</v>
      </c>
      <c r="C111" s="65"/>
      <c r="D111" s="65"/>
      <c r="E111" s="65"/>
      <c r="F111" s="65"/>
    </row>
  </sheetData>
  <mergeCells count="2">
    <mergeCell ref="B111:F111"/>
    <mergeCell ref="B4:F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showGridLines="0" tabSelected="1" topLeftCell="A16" zoomScale="110" zoomScaleNormal="110" workbookViewId="0">
      <selection activeCell="B20" sqref="B20:H20"/>
    </sheetView>
  </sheetViews>
  <sheetFormatPr baseColWidth="10" defaultColWidth="10.85546875" defaultRowHeight="12.75" x14ac:dyDescent="0.25"/>
  <cols>
    <col min="1" max="1" width="2.7109375" style="2" customWidth="1"/>
    <col min="2" max="2" width="12.85546875" style="2" customWidth="1"/>
    <col min="3" max="5" width="14" style="22" customWidth="1"/>
    <col min="6" max="6" width="13.7109375" style="22" bestFit="1" customWidth="1"/>
    <col min="7" max="7" width="12.140625" style="22" bestFit="1" customWidth="1"/>
    <col min="8" max="8" width="13.140625" style="22" bestFit="1" customWidth="1"/>
    <col min="9" max="16384" width="10.85546875" style="2"/>
  </cols>
  <sheetData>
    <row r="2" spans="2:8" x14ac:dyDescent="0.25">
      <c r="B2" s="3" t="s">
        <v>142</v>
      </c>
    </row>
    <row r="4" spans="2:8" ht="51.95" customHeight="1" x14ac:dyDescent="0.25">
      <c r="C4" s="17" t="s">
        <v>95</v>
      </c>
      <c r="D4" s="17" t="s">
        <v>156</v>
      </c>
      <c r="E4" s="17" t="s">
        <v>155</v>
      </c>
      <c r="F4" s="17" t="s">
        <v>157</v>
      </c>
      <c r="G4" s="17" t="s">
        <v>158</v>
      </c>
      <c r="H4" s="17" t="s">
        <v>105</v>
      </c>
    </row>
    <row r="5" spans="2:8" ht="38.1" customHeight="1" x14ac:dyDescent="0.25">
      <c r="B5" s="17" t="s">
        <v>113</v>
      </c>
      <c r="C5" s="67" t="s">
        <v>171</v>
      </c>
      <c r="D5" s="67"/>
      <c r="E5" s="67"/>
      <c r="F5" s="67" t="s">
        <v>96</v>
      </c>
      <c r="G5" s="67"/>
      <c r="H5" s="67"/>
    </row>
    <row r="6" spans="2:8" x14ac:dyDescent="0.25">
      <c r="B6" s="33" t="s">
        <v>3</v>
      </c>
      <c r="C6" s="23">
        <v>337.625802711169</v>
      </c>
      <c r="D6" s="23">
        <v>391.798821517281</v>
      </c>
      <c r="E6" s="23">
        <v>414.01244288262802</v>
      </c>
      <c r="F6" s="24">
        <v>16.045283971514401</v>
      </c>
      <c r="G6" s="24">
        <v>5.6696498675831801</v>
      </c>
      <c r="H6" s="24">
        <v>22.6246452605419</v>
      </c>
    </row>
    <row r="7" spans="2:8" x14ac:dyDescent="0.25">
      <c r="B7" s="33" t="s">
        <v>4</v>
      </c>
      <c r="C7" s="23">
        <v>724.15979995115595</v>
      </c>
      <c r="D7" s="23">
        <v>753.93003754864299</v>
      </c>
      <c r="E7" s="23">
        <v>778.603831721044</v>
      </c>
      <c r="F7" s="24">
        <v>4.1110038971363903</v>
      </c>
      <c r="G7" s="24">
        <v>3.2726901626875602</v>
      </c>
      <c r="H7" s="24">
        <v>7.5182344799532101</v>
      </c>
    </row>
    <row r="8" spans="2:8" x14ac:dyDescent="0.25">
      <c r="B8" s="33" t="s">
        <v>5</v>
      </c>
      <c r="C8" s="23">
        <v>1051.53047607091</v>
      </c>
      <c r="D8" s="23">
        <v>1057.8692873883599</v>
      </c>
      <c r="E8" s="23">
        <v>1104.2570055198601</v>
      </c>
      <c r="F8" s="24">
        <v>0.602817651194965</v>
      </c>
      <c r="G8" s="24">
        <v>4.3850141680567196</v>
      </c>
      <c r="H8" s="24">
        <v>5.01426545866412</v>
      </c>
    </row>
    <row r="9" spans="2:8" x14ac:dyDescent="0.25">
      <c r="B9" s="33" t="s">
        <v>6</v>
      </c>
      <c r="C9" s="23">
        <v>1298.23948187219</v>
      </c>
      <c r="D9" s="23">
        <v>1307.2151190612799</v>
      </c>
      <c r="E9" s="23">
        <v>1313.1192532801699</v>
      </c>
      <c r="F9" s="24">
        <v>0.69136991398119896</v>
      </c>
      <c r="G9" s="24">
        <v>0.45165743057882202</v>
      </c>
      <c r="H9" s="24">
        <v>1.1461499681492999</v>
      </c>
    </row>
    <row r="10" spans="2:8" x14ac:dyDescent="0.25">
      <c r="B10" s="33" t="s">
        <v>7</v>
      </c>
      <c r="C10" s="23">
        <v>1491.56860034324</v>
      </c>
      <c r="D10" s="23">
        <v>1498.19437334193</v>
      </c>
      <c r="E10" s="23">
        <v>1503.0587976813599</v>
      </c>
      <c r="F10" s="24">
        <v>0.44421510329228903</v>
      </c>
      <c r="G10" s="24">
        <v>0.32468579684885601</v>
      </c>
      <c r="H10" s="24">
        <v>0.77034320348898799</v>
      </c>
    </row>
    <row r="11" spans="2:8" x14ac:dyDescent="0.25">
      <c r="B11" s="33" t="s">
        <v>8</v>
      </c>
      <c r="C11" s="23">
        <v>1716.2495587747801</v>
      </c>
      <c r="D11" s="23">
        <v>1716.7125534388799</v>
      </c>
      <c r="E11" s="23">
        <v>1716.2495587747801</v>
      </c>
      <c r="F11" s="24">
        <v>2.6977117735160799E-2</v>
      </c>
      <c r="G11" s="24">
        <v>-2.69698420491182E-2</v>
      </c>
      <c r="H11" s="24">
        <v>0</v>
      </c>
    </row>
    <row r="12" spans="2:8" x14ac:dyDescent="0.25">
      <c r="B12" s="33" t="s">
        <v>9</v>
      </c>
      <c r="C12" s="23">
        <v>1987.5534982622601</v>
      </c>
      <c r="D12" s="23">
        <v>1987.75183791483</v>
      </c>
      <c r="E12" s="23">
        <v>1987.5534982622601</v>
      </c>
      <c r="F12" s="24">
        <v>9.9790849777514606E-3</v>
      </c>
      <c r="G12" s="24">
        <v>-9.9780892557355099E-3</v>
      </c>
      <c r="H12" s="24">
        <v>0</v>
      </c>
    </row>
    <row r="13" spans="2:8" x14ac:dyDescent="0.25">
      <c r="B13" s="33" t="s">
        <v>10</v>
      </c>
      <c r="C13" s="23">
        <v>2353.9530902729298</v>
      </c>
      <c r="D13" s="23">
        <v>2354.2292647249801</v>
      </c>
      <c r="E13" s="23">
        <v>2353.9530902729298</v>
      </c>
      <c r="F13" s="24">
        <v>1.17323685502324E-2</v>
      </c>
      <c r="G13" s="24">
        <v>-1.1730992226988099E-2</v>
      </c>
      <c r="H13" s="24">
        <v>0</v>
      </c>
    </row>
    <row r="14" spans="2:8" x14ac:dyDescent="0.25">
      <c r="B14" s="33" t="s">
        <v>11</v>
      </c>
      <c r="C14" s="23">
        <v>3026.0363665111699</v>
      </c>
      <c r="D14" s="23">
        <v>3026.0363665111699</v>
      </c>
      <c r="E14" s="23">
        <v>3026.0363665111699</v>
      </c>
      <c r="F14" s="24">
        <v>0</v>
      </c>
      <c r="G14" s="24">
        <v>0</v>
      </c>
      <c r="H14" s="24">
        <v>0</v>
      </c>
    </row>
    <row r="15" spans="2:8" ht="25.5" x14ac:dyDescent="0.25">
      <c r="B15" s="17" t="s">
        <v>106</v>
      </c>
      <c r="C15" s="67" t="s">
        <v>170</v>
      </c>
      <c r="D15" s="67"/>
      <c r="E15" s="67"/>
      <c r="F15" s="67" t="s">
        <v>1</v>
      </c>
      <c r="G15" s="67"/>
      <c r="H15" s="67"/>
    </row>
    <row r="16" spans="2:8" x14ac:dyDescent="0.25">
      <c r="B16" s="25" t="s">
        <v>97</v>
      </c>
      <c r="C16" s="26">
        <f>C14/C6</f>
        <v>8.9626928457830974</v>
      </c>
      <c r="D16" s="26">
        <f t="shared" ref="D16:E16" si="0">D14/D6</f>
        <v>7.72344427885856</v>
      </c>
      <c r="E16" s="26">
        <f t="shared" si="0"/>
        <v>7.3090469103824667</v>
      </c>
      <c r="F16" s="24">
        <f>D16-C16</f>
        <v>-1.2392485669245374</v>
      </c>
      <c r="G16" s="24">
        <f>E16-D16</f>
        <v>-0.41439736847609332</v>
      </c>
      <c r="H16" s="24">
        <f>E16-C16</f>
        <v>-1.6536459354006308</v>
      </c>
    </row>
    <row r="17" spans="2:8" x14ac:dyDescent="0.25">
      <c r="B17" s="25" t="s">
        <v>98</v>
      </c>
      <c r="C17" s="26">
        <f>C10/C6</f>
        <v>4.4178157841189707</v>
      </c>
      <c r="D17" s="26">
        <f>D10/D6</f>
        <v>3.8238868803638026</v>
      </c>
      <c r="E17" s="26">
        <f t="shared" ref="E17" si="1">E10/E6</f>
        <v>3.630467691299498</v>
      </c>
      <c r="F17" s="24">
        <f t="shared" ref="F17:F18" si="2">D17-C17</f>
        <v>-0.59392890375516805</v>
      </c>
      <c r="G17" s="24">
        <f t="shared" ref="G17:G18" si="3">E17-D17</f>
        <v>-0.19341918906430466</v>
      </c>
      <c r="H17" s="24">
        <f t="shared" ref="H17:H18" si="4">E17-C17</f>
        <v>-0.78734809281947271</v>
      </c>
    </row>
    <row r="18" spans="2:8" x14ac:dyDescent="0.25">
      <c r="B18" s="25" t="s">
        <v>99</v>
      </c>
      <c r="C18" s="26">
        <f>C13/C7</f>
        <v>3.2505989567933793</v>
      </c>
      <c r="D18" s="26">
        <f>D13/D7</f>
        <v>3.1226097216919642</v>
      </c>
      <c r="E18" s="26">
        <f>E13/E7</f>
        <v>3.0233001616106834</v>
      </c>
      <c r="F18" s="24">
        <f t="shared" si="2"/>
        <v>-0.12798923510141513</v>
      </c>
      <c r="G18" s="24">
        <f t="shared" si="3"/>
        <v>-9.9309560081280779E-2</v>
      </c>
      <c r="H18" s="24">
        <f t="shared" si="4"/>
        <v>-0.22729879518269591</v>
      </c>
    </row>
    <row r="20" spans="2:8" ht="83.1" customHeight="1" x14ac:dyDescent="0.25">
      <c r="B20" s="65" t="s">
        <v>169</v>
      </c>
      <c r="C20" s="65"/>
      <c r="D20" s="65"/>
      <c r="E20" s="65"/>
      <c r="F20" s="65"/>
      <c r="G20" s="65"/>
      <c r="H20" s="65"/>
    </row>
  </sheetData>
  <mergeCells count="5">
    <mergeCell ref="C5:E5"/>
    <mergeCell ref="F5:H5"/>
    <mergeCell ref="C15:E15"/>
    <mergeCell ref="F15:H15"/>
    <mergeCell ref="B20:H20"/>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showGridLines="0" zoomScale="115" zoomScaleNormal="115" workbookViewId="0"/>
  </sheetViews>
  <sheetFormatPr baseColWidth="10" defaultRowHeight="15" x14ac:dyDescent="0.25"/>
  <cols>
    <col min="1" max="1" width="4.28515625" customWidth="1"/>
    <col min="2" max="5" width="17.85546875" customWidth="1"/>
  </cols>
  <sheetData>
    <row r="2" spans="2:6" x14ac:dyDescent="0.25">
      <c r="B2" s="3" t="s">
        <v>150</v>
      </c>
      <c r="C2" s="2"/>
      <c r="D2" s="2"/>
      <c r="E2" s="2"/>
      <c r="F2" s="2"/>
    </row>
    <row r="3" spans="2:6" x14ac:dyDescent="0.25">
      <c r="B3" s="2"/>
      <c r="C3" s="2"/>
      <c r="D3" s="2"/>
      <c r="E3" s="2"/>
      <c r="F3" s="2"/>
    </row>
    <row r="4" spans="2:6" ht="51" x14ac:dyDescent="0.25">
      <c r="B4" s="17" t="s">
        <v>130</v>
      </c>
      <c r="C4" s="17" t="s">
        <v>146</v>
      </c>
      <c r="D4" s="17" t="s">
        <v>147</v>
      </c>
      <c r="E4" s="17" t="s">
        <v>144</v>
      </c>
      <c r="F4" s="2"/>
    </row>
    <row r="5" spans="2:6" x14ac:dyDescent="0.25">
      <c r="B5" s="19" t="s">
        <v>116</v>
      </c>
      <c r="C5" s="21">
        <v>30.9421493870489</v>
      </c>
      <c r="D5" s="38">
        <v>56.477397537200702</v>
      </c>
      <c r="E5" s="38">
        <v>92.3650929773992</v>
      </c>
      <c r="F5" s="2"/>
    </row>
    <row r="6" spans="2:6" x14ac:dyDescent="0.25">
      <c r="B6" s="19" t="s">
        <v>117</v>
      </c>
      <c r="C6" s="21">
        <v>60.401906747031198</v>
      </c>
      <c r="D6" s="38">
        <v>41.455509020052801</v>
      </c>
      <c r="E6" s="38">
        <v>87.707050681416604</v>
      </c>
      <c r="F6" s="2"/>
    </row>
    <row r="7" spans="2:6" x14ac:dyDescent="0.25">
      <c r="B7" s="19" t="s">
        <v>118</v>
      </c>
      <c r="C7" s="21">
        <v>79.638740763786004</v>
      </c>
      <c r="D7" s="38">
        <v>31.702675166432197</v>
      </c>
      <c r="E7" s="38">
        <v>85.595583381702994</v>
      </c>
      <c r="F7" s="2"/>
    </row>
    <row r="8" spans="2:6" x14ac:dyDescent="0.25">
      <c r="B8" s="19" t="s">
        <v>119</v>
      </c>
      <c r="C8" s="21">
        <v>99.3497402166158</v>
      </c>
      <c r="D8" s="38">
        <v>28.820563268694098</v>
      </c>
      <c r="E8" s="38">
        <v>79.084031468698996</v>
      </c>
      <c r="F8" s="2"/>
    </row>
    <row r="9" spans="2:6" x14ac:dyDescent="0.25">
      <c r="B9" s="19" t="s">
        <v>120</v>
      </c>
      <c r="C9" s="21">
        <v>107.17167027640301</v>
      </c>
      <c r="D9" s="38">
        <v>24.025048852786398</v>
      </c>
      <c r="E9" s="38">
        <v>75.019389265272991</v>
      </c>
      <c r="F9" s="2"/>
    </row>
    <row r="10" spans="2:6" x14ac:dyDescent="0.25">
      <c r="B10" s="19" t="s">
        <v>121</v>
      </c>
      <c r="C10" s="21">
        <v>104.713995713035</v>
      </c>
      <c r="D10" s="38">
        <v>19.063669567526802</v>
      </c>
      <c r="E10" s="38">
        <v>76.876371347980893</v>
      </c>
      <c r="F10" s="2"/>
    </row>
    <row r="11" spans="2:6" x14ac:dyDescent="0.25">
      <c r="B11" s="19" t="s">
        <v>139</v>
      </c>
      <c r="C11" s="21">
        <v>119.866375976507</v>
      </c>
      <c r="D11" s="38">
        <v>18.437793834525301</v>
      </c>
      <c r="E11" s="38">
        <v>70.387631515585099</v>
      </c>
      <c r="F11" s="2"/>
    </row>
    <row r="12" spans="2:6" x14ac:dyDescent="0.25">
      <c r="B12" s="19" t="s">
        <v>122</v>
      </c>
      <c r="C12" s="21">
        <v>127.613374443382</v>
      </c>
      <c r="D12" s="38">
        <v>17.083216709497499</v>
      </c>
      <c r="E12" s="38">
        <v>64.107079398782602</v>
      </c>
      <c r="F12" s="2"/>
    </row>
    <row r="13" spans="2:6" x14ac:dyDescent="0.25">
      <c r="B13" s="19" t="s">
        <v>123</v>
      </c>
      <c r="C13" s="21">
        <v>149.38376653818901</v>
      </c>
      <c r="D13" s="38">
        <v>17.615862974981901</v>
      </c>
      <c r="E13" s="38">
        <v>46.430869385519699</v>
      </c>
      <c r="F13" s="2"/>
    </row>
    <row r="14" spans="2:6" x14ac:dyDescent="0.25">
      <c r="B14" s="19" t="s">
        <v>124</v>
      </c>
      <c r="C14" s="21">
        <v>138.51245462109401</v>
      </c>
      <c r="D14" s="38">
        <v>14.526042394803099</v>
      </c>
      <c r="E14" s="38">
        <v>56.539777250596202</v>
      </c>
      <c r="F14" s="2"/>
    </row>
    <row r="15" spans="2:6" x14ac:dyDescent="0.25">
      <c r="B15" s="19" t="s">
        <v>133</v>
      </c>
      <c r="C15" s="21">
        <v>126.50543356026201</v>
      </c>
      <c r="D15" s="38">
        <v>12.026835386858099</v>
      </c>
      <c r="E15" s="38">
        <v>61.393387666182996</v>
      </c>
      <c r="F15" s="2"/>
    </row>
    <row r="16" spans="2:6" x14ac:dyDescent="0.25">
      <c r="B16" s="19" t="s">
        <v>134</v>
      </c>
      <c r="C16" s="21">
        <v>107.110833901367</v>
      </c>
      <c r="D16" s="38">
        <v>9.33991041491206</v>
      </c>
      <c r="E16" s="38">
        <v>59.049047431734103</v>
      </c>
      <c r="F16" s="2"/>
    </row>
    <row r="17" spans="2:6" x14ac:dyDescent="0.25">
      <c r="B17" s="19" t="s">
        <v>135</v>
      </c>
      <c r="C17" s="21">
        <v>78.641152960812803</v>
      </c>
      <c r="D17" s="38">
        <v>6.3330148071389205</v>
      </c>
      <c r="E17" s="38">
        <v>29.782378915800599</v>
      </c>
      <c r="F17" s="2"/>
    </row>
    <row r="18" spans="2:6" x14ac:dyDescent="0.25">
      <c r="B18" s="19" t="s">
        <v>136</v>
      </c>
      <c r="C18" s="21">
        <v>76.376252165307505</v>
      </c>
      <c r="D18" s="38">
        <v>5.6387511277364304</v>
      </c>
      <c r="E18" s="38">
        <v>20.017333719289802</v>
      </c>
      <c r="F18" s="2"/>
    </row>
    <row r="19" spans="2:6" x14ac:dyDescent="0.25">
      <c r="B19" s="19" t="s">
        <v>137</v>
      </c>
      <c r="C19" s="21">
        <v>84.922810028847707</v>
      </c>
      <c r="D19" s="38">
        <v>5.84338560528498</v>
      </c>
      <c r="E19" s="38">
        <v>30.7844003304244</v>
      </c>
      <c r="F19" s="2"/>
    </row>
    <row r="20" spans="2:6" x14ac:dyDescent="0.25">
      <c r="B20" s="19" t="s">
        <v>143</v>
      </c>
      <c r="C20" s="21">
        <v>67.413889726331107</v>
      </c>
      <c r="D20" s="38">
        <v>4.4468239172885697</v>
      </c>
      <c r="E20" s="38">
        <v>29.281527856956004</v>
      </c>
      <c r="F20" s="2"/>
    </row>
    <row r="21" spans="2:6" x14ac:dyDescent="0.25">
      <c r="B21" s="19" t="s">
        <v>145</v>
      </c>
      <c r="C21" s="21">
        <v>0</v>
      </c>
      <c r="D21" s="38">
        <v>0</v>
      </c>
      <c r="E21" s="38">
        <v>0</v>
      </c>
      <c r="F21" s="2"/>
    </row>
    <row r="22" spans="2:6" x14ac:dyDescent="0.25">
      <c r="B22" s="2"/>
      <c r="C22" s="2"/>
      <c r="D22" s="2"/>
      <c r="E22" s="2"/>
      <c r="F22" s="2"/>
    </row>
    <row r="23" spans="2:6" ht="60" customHeight="1" x14ac:dyDescent="0.25">
      <c r="B23" s="65" t="s">
        <v>148</v>
      </c>
      <c r="C23" s="65"/>
      <c r="D23" s="65"/>
      <c r="E23" s="65"/>
      <c r="F23" s="65"/>
    </row>
  </sheetData>
  <mergeCells count="1">
    <mergeCell ref="B23:F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0"/>
  <sheetViews>
    <sheetView showGridLines="0" zoomScale="92" workbookViewId="0">
      <selection activeCell="B288" sqref="B288:E288"/>
    </sheetView>
  </sheetViews>
  <sheetFormatPr baseColWidth="10" defaultColWidth="10.85546875" defaultRowHeight="12.75" x14ac:dyDescent="0.25"/>
  <cols>
    <col min="1" max="1" width="3.28515625" style="2" customWidth="1"/>
    <col min="2" max="2" width="25.85546875" style="2" customWidth="1"/>
    <col min="3" max="4" width="18.5703125" style="2" customWidth="1"/>
    <col min="5" max="5" width="23.5703125" style="2" customWidth="1"/>
    <col min="6" max="6" width="18.5703125" style="2" customWidth="1"/>
    <col min="7" max="8" width="10.85546875" style="2"/>
    <col min="9" max="9" width="10.85546875" style="2" customWidth="1"/>
    <col min="10" max="16384" width="10.85546875" style="2"/>
  </cols>
  <sheetData>
    <row r="2" spans="2:5" x14ac:dyDescent="0.25">
      <c r="B2" s="3" t="s">
        <v>107</v>
      </c>
    </row>
    <row r="3" spans="2:5" ht="15.6" customHeight="1" x14ac:dyDescent="0.25"/>
    <row r="4" spans="2:5" ht="30.95" customHeight="1" x14ac:dyDescent="0.25">
      <c r="B4" s="17" t="s">
        <v>131</v>
      </c>
      <c r="C4" s="18" t="s">
        <v>14</v>
      </c>
      <c r="D4" s="18" t="s">
        <v>15</v>
      </c>
      <c r="E4" s="17" t="s">
        <v>100</v>
      </c>
    </row>
    <row r="5" spans="2:5" x14ac:dyDescent="0.25">
      <c r="B5" s="19" t="s">
        <v>16</v>
      </c>
      <c r="C5" s="19" t="s">
        <v>13</v>
      </c>
      <c r="D5" s="19" t="s">
        <v>17</v>
      </c>
      <c r="E5" s="20">
        <v>2.73971931228473E-3</v>
      </c>
    </row>
    <row r="6" spans="2:5" x14ac:dyDescent="0.25">
      <c r="B6" s="19" t="s">
        <v>18</v>
      </c>
      <c r="C6" s="19" t="s">
        <v>13</v>
      </c>
      <c r="D6" s="19" t="s">
        <v>17</v>
      </c>
      <c r="E6" s="20">
        <v>9.5140997470584798E-2</v>
      </c>
    </row>
    <row r="7" spans="2:5" x14ac:dyDescent="0.25">
      <c r="B7" s="19" t="s">
        <v>19</v>
      </c>
      <c r="C7" s="19" t="s">
        <v>13</v>
      </c>
      <c r="D7" s="19" t="s">
        <v>17</v>
      </c>
      <c r="E7" s="20">
        <v>0.144651499613553</v>
      </c>
    </row>
    <row r="8" spans="2:5" x14ac:dyDescent="0.25">
      <c r="B8" s="19" t="s">
        <v>20</v>
      </c>
      <c r="C8" s="19" t="s">
        <v>13</v>
      </c>
      <c r="D8" s="19" t="s">
        <v>17</v>
      </c>
      <c r="E8" s="20">
        <v>0.296503697743072</v>
      </c>
    </row>
    <row r="9" spans="2:5" x14ac:dyDescent="0.25">
      <c r="B9" s="19" t="s">
        <v>21</v>
      </c>
      <c r="C9" s="19" t="s">
        <v>13</v>
      </c>
      <c r="D9" s="19" t="s">
        <v>17</v>
      </c>
      <c r="E9" s="20">
        <v>0.21743279692100101</v>
      </c>
    </row>
    <row r="10" spans="2:5" x14ac:dyDescent="0.25">
      <c r="B10" s="19" t="s">
        <v>22</v>
      </c>
      <c r="C10" s="19" t="s">
        <v>13</v>
      </c>
      <c r="D10" s="19" t="s">
        <v>17</v>
      </c>
      <c r="E10" s="20">
        <v>0.31258953438544002</v>
      </c>
    </row>
    <row r="11" spans="2:5" x14ac:dyDescent="0.25">
      <c r="B11" s="19" t="s">
        <v>23</v>
      </c>
      <c r="C11" s="19" t="s">
        <v>13</v>
      </c>
      <c r="D11" s="19" t="s">
        <v>17</v>
      </c>
      <c r="E11" s="20">
        <v>0.50799075279880002</v>
      </c>
    </row>
    <row r="12" spans="2:5" x14ac:dyDescent="0.25">
      <c r="B12" s="19" t="s">
        <v>24</v>
      </c>
      <c r="C12" s="19" t="s">
        <v>13</v>
      </c>
      <c r="D12" s="19" t="s">
        <v>17</v>
      </c>
      <c r="E12" s="20">
        <v>0.469609167185498</v>
      </c>
    </row>
    <row r="13" spans="2:5" x14ac:dyDescent="0.25">
      <c r="B13" s="19" t="s">
        <v>25</v>
      </c>
      <c r="C13" s="19" t="s">
        <v>13</v>
      </c>
      <c r="D13" s="19" t="s">
        <v>17</v>
      </c>
      <c r="E13" s="20">
        <v>0.68461949195376204</v>
      </c>
    </row>
    <row r="14" spans="2:5" x14ac:dyDescent="0.25">
      <c r="B14" s="19" t="s">
        <v>26</v>
      </c>
      <c r="C14" s="19" t="s">
        <v>13</v>
      </c>
      <c r="D14" s="19" t="s">
        <v>17</v>
      </c>
      <c r="E14" s="20">
        <v>0.54557711983190105</v>
      </c>
    </row>
    <row r="15" spans="2:5" x14ac:dyDescent="0.25">
      <c r="B15" s="19" t="s">
        <v>27</v>
      </c>
      <c r="C15" s="19" t="s">
        <v>13</v>
      </c>
      <c r="D15" s="19" t="s">
        <v>17</v>
      </c>
      <c r="E15" s="20">
        <v>0.90780336066279299</v>
      </c>
    </row>
    <row r="16" spans="2:5" x14ac:dyDescent="0.25">
      <c r="B16" s="19" t="s">
        <v>28</v>
      </c>
      <c r="C16" s="19" t="s">
        <v>13</v>
      </c>
      <c r="D16" s="19" t="s">
        <v>17</v>
      </c>
      <c r="E16" s="20">
        <v>0.73938316283238203</v>
      </c>
    </row>
    <row r="17" spans="2:5" x14ac:dyDescent="0.25">
      <c r="B17" s="19" t="s">
        <v>29</v>
      </c>
      <c r="C17" s="19" t="s">
        <v>13</v>
      </c>
      <c r="D17" s="19" t="s">
        <v>17</v>
      </c>
      <c r="E17" s="20">
        <v>0.87302081249264096</v>
      </c>
    </row>
    <row r="18" spans="2:5" x14ac:dyDescent="0.25">
      <c r="B18" s="19" t="s">
        <v>30</v>
      </c>
      <c r="C18" s="19" t="s">
        <v>13</v>
      </c>
      <c r="D18" s="19" t="s">
        <v>17</v>
      </c>
      <c r="E18" s="20">
        <v>0.988704055857478</v>
      </c>
    </row>
    <row r="19" spans="2:5" x14ac:dyDescent="0.25">
      <c r="B19" s="19" t="s">
        <v>31</v>
      </c>
      <c r="C19" s="19" t="s">
        <v>13</v>
      </c>
      <c r="D19" s="19" t="s">
        <v>17</v>
      </c>
      <c r="E19" s="20">
        <v>0.81846985804466099</v>
      </c>
    </row>
    <row r="20" spans="2:5" x14ac:dyDescent="0.25">
      <c r="B20" s="19" t="s">
        <v>32</v>
      </c>
      <c r="C20" s="19" t="s">
        <v>13</v>
      </c>
      <c r="D20" s="19" t="s">
        <v>17</v>
      </c>
      <c r="E20" s="20">
        <v>1.02271433600991</v>
      </c>
    </row>
    <row r="21" spans="2:5" x14ac:dyDescent="0.25">
      <c r="B21" s="19" t="s">
        <v>33</v>
      </c>
      <c r="C21" s="19" t="s">
        <v>13</v>
      </c>
      <c r="D21" s="19" t="s">
        <v>17</v>
      </c>
      <c r="E21" s="20">
        <v>1.1419785715061199</v>
      </c>
    </row>
    <row r="22" spans="2:5" x14ac:dyDescent="0.25">
      <c r="B22" s="19" t="s">
        <v>34</v>
      </c>
      <c r="C22" s="19" t="s">
        <v>13</v>
      </c>
      <c r="D22" s="19" t="s">
        <v>17</v>
      </c>
      <c r="E22" s="20">
        <v>1.27452000595485</v>
      </c>
    </row>
    <row r="23" spans="2:5" x14ac:dyDescent="0.25">
      <c r="B23" s="19" t="s">
        <v>35</v>
      </c>
      <c r="C23" s="19" t="s">
        <v>13</v>
      </c>
      <c r="D23" s="19" t="s">
        <v>17</v>
      </c>
      <c r="E23" s="20">
        <v>1.1922284859405501</v>
      </c>
    </row>
    <row r="24" spans="2:5" x14ac:dyDescent="0.25">
      <c r="B24" s="19" t="s">
        <v>36</v>
      </c>
      <c r="C24" s="19" t="s">
        <v>13</v>
      </c>
      <c r="D24" s="19" t="s">
        <v>17</v>
      </c>
      <c r="E24" s="20">
        <v>1.2667791819472101</v>
      </c>
    </row>
    <row r="25" spans="2:5" x14ac:dyDescent="0.25">
      <c r="B25" s="19" t="s">
        <v>37</v>
      </c>
      <c r="C25" s="19" t="s">
        <v>13</v>
      </c>
      <c r="D25" s="19" t="s">
        <v>17</v>
      </c>
      <c r="E25" s="20">
        <v>1.5005068829808399</v>
      </c>
    </row>
    <row r="26" spans="2:5" x14ac:dyDescent="0.25">
      <c r="B26" s="19" t="s">
        <v>38</v>
      </c>
      <c r="C26" s="19" t="s">
        <v>13</v>
      </c>
      <c r="D26" s="19" t="s">
        <v>17</v>
      </c>
      <c r="E26" s="20">
        <v>1.4409359272303499</v>
      </c>
    </row>
    <row r="27" spans="2:5" x14ac:dyDescent="0.25">
      <c r="B27" s="19" t="s">
        <v>39</v>
      </c>
      <c r="C27" s="19" t="s">
        <v>13</v>
      </c>
      <c r="D27" s="19" t="s">
        <v>17</v>
      </c>
      <c r="E27" s="20">
        <v>1.3342602853543299</v>
      </c>
    </row>
    <row r="28" spans="2:5" x14ac:dyDescent="0.25">
      <c r="B28" s="19" t="s">
        <v>40</v>
      </c>
      <c r="C28" s="19" t="s">
        <v>13</v>
      </c>
      <c r="D28" s="19" t="s">
        <v>17</v>
      </c>
      <c r="E28" s="20">
        <v>1.56124493338476</v>
      </c>
    </row>
    <row r="29" spans="2:5" x14ac:dyDescent="0.25">
      <c r="B29" s="19" t="s">
        <v>41</v>
      </c>
      <c r="C29" s="19" t="s">
        <v>13</v>
      </c>
      <c r="D29" s="19" t="s">
        <v>17</v>
      </c>
      <c r="E29" s="20">
        <v>1.49079008389293</v>
      </c>
    </row>
    <row r="30" spans="2:5" x14ac:dyDescent="0.25">
      <c r="B30" s="19" t="s">
        <v>42</v>
      </c>
      <c r="C30" s="19" t="s">
        <v>13</v>
      </c>
      <c r="D30" s="19" t="s">
        <v>17</v>
      </c>
      <c r="E30" s="20">
        <v>1.59414359224195</v>
      </c>
    </row>
    <row r="31" spans="2:5" x14ac:dyDescent="0.25">
      <c r="B31" s="19" t="s">
        <v>43</v>
      </c>
      <c r="C31" s="19" t="s">
        <v>13</v>
      </c>
      <c r="D31" s="19" t="s">
        <v>17</v>
      </c>
      <c r="E31" s="20">
        <v>1.4260152995494899</v>
      </c>
    </row>
    <row r="32" spans="2:5" x14ac:dyDescent="0.25">
      <c r="B32" s="19" t="s">
        <v>44</v>
      </c>
      <c r="C32" s="19" t="s">
        <v>13</v>
      </c>
      <c r="D32" s="19" t="s">
        <v>17</v>
      </c>
      <c r="E32" s="20">
        <v>1.4598409936574199</v>
      </c>
    </row>
    <row r="33" spans="2:5" x14ac:dyDescent="0.25">
      <c r="B33" s="19" t="s">
        <v>45</v>
      </c>
      <c r="C33" s="19" t="s">
        <v>13</v>
      </c>
      <c r="D33" s="19" t="s">
        <v>17</v>
      </c>
      <c r="E33" s="20">
        <v>1.5298924955569899</v>
      </c>
    </row>
    <row r="34" spans="2:5" x14ac:dyDescent="0.25">
      <c r="B34" s="19" t="s">
        <v>46</v>
      </c>
      <c r="C34" s="19" t="s">
        <v>13</v>
      </c>
      <c r="D34" s="19" t="s">
        <v>17</v>
      </c>
      <c r="E34" s="20">
        <v>1.5962273692151701</v>
      </c>
    </row>
    <row r="35" spans="2:5" x14ac:dyDescent="0.25">
      <c r="B35" s="19" t="s">
        <v>47</v>
      </c>
      <c r="C35" s="19" t="s">
        <v>13</v>
      </c>
      <c r="D35" s="19" t="s">
        <v>17</v>
      </c>
      <c r="E35" s="20">
        <v>1.5720015513447301</v>
      </c>
    </row>
    <row r="36" spans="2:5" x14ac:dyDescent="0.25">
      <c r="B36" s="19" t="s">
        <v>48</v>
      </c>
      <c r="C36" s="19" t="s">
        <v>13</v>
      </c>
      <c r="D36" s="19" t="s">
        <v>17</v>
      </c>
      <c r="E36" s="20">
        <v>1.5290966259132199</v>
      </c>
    </row>
    <row r="37" spans="2:5" x14ac:dyDescent="0.25">
      <c r="B37" s="19" t="s">
        <v>49</v>
      </c>
      <c r="C37" s="19" t="s">
        <v>13</v>
      </c>
      <c r="D37" s="19" t="s">
        <v>17</v>
      </c>
      <c r="E37" s="20">
        <v>1.5940102088955499</v>
      </c>
    </row>
    <row r="38" spans="2:5" x14ac:dyDescent="0.25">
      <c r="B38" s="19" t="s">
        <v>50</v>
      </c>
      <c r="C38" s="19" t="s">
        <v>13</v>
      </c>
      <c r="D38" s="19" t="s">
        <v>17</v>
      </c>
      <c r="E38" s="20">
        <v>1.5243276556190699</v>
      </c>
    </row>
    <row r="39" spans="2:5" x14ac:dyDescent="0.25">
      <c r="B39" s="19" t="s">
        <v>51</v>
      </c>
      <c r="C39" s="19" t="s">
        <v>13</v>
      </c>
      <c r="D39" s="19" t="s">
        <v>17</v>
      </c>
      <c r="E39" s="20">
        <v>1.2766712117519201</v>
      </c>
    </row>
    <row r="40" spans="2:5" x14ac:dyDescent="0.25">
      <c r="B40" s="19" t="s">
        <v>52</v>
      </c>
      <c r="C40" s="19" t="s">
        <v>13</v>
      </c>
      <c r="D40" s="19" t="s">
        <v>17</v>
      </c>
      <c r="E40" s="20">
        <v>1.5703395932117401</v>
      </c>
    </row>
    <row r="41" spans="2:5" x14ac:dyDescent="0.25">
      <c r="B41" s="19" t="s">
        <v>53</v>
      </c>
      <c r="C41" s="19" t="s">
        <v>13</v>
      </c>
      <c r="D41" s="19" t="s">
        <v>17</v>
      </c>
      <c r="E41" s="20">
        <v>1.5241615713265599</v>
      </c>
    </row>
    <row r="42" spans="2:5" x14ac:dyDescent="0.25">
      <c r="B42" s="19" t="s">
        <v>54</v>
      </c>
      <c r="C42" s="19" t="s">
        <v>13</v>
      </c>
      <c r="D42" s="19" t="s">
        <v>17</v>
      </c>
      <c r="E42" s="20">
        <v>1.7239511903018101</v>
      </c>
    </row>
    <row r="43" spans="2:5" x14ac:dyDescent="0.25">
      <c r="B43" s="19" t="s">
        <v>55</v>
      </c>
      <c r="C43" s="19" t="s">
        <v>13</v>
      </c>
      <c r="D43" s="19" t="s">
        <v>17</v>
      </c>
      <c r="E43" s="20">
        <v>1.52398055149025</v>
      </c>
    </row>
    <row r="44" spans="2:5" x14ac:dyDescent="0.25">
      <c r="B44" s="19" t="s">
        <v>56</v>
      </c>
      <c r="C44" s="19" t="s">
        <v>13</v>
      </c>
      <c r="D44" s="19" t="s">
        <v>17</v>
      </c>
      <c r="E44" s="20">
        <v>1.4420006649461401</v>
      </c>
    </row>
    <row r="45" spans="2:5" x14ac:dyDescent="0.25">
      <c r="B45" s="19" t="s">
        <v>57</v>
      </c>
      <c r="C45" s="19" t="s">
        <v>13</v>
      </c>
      <c r="D45" s="19" t="s">
        <v>17</v>
      </c>
      <c r="E45" s="20">
        <v>1.9225412774291699</v>
      </c>
    </row>
    <row r="46" spans="2:5" x14ac:dyDescent="0.25">
      <c r="B46" s="19" t="s">
        <v>58</v>
      </c>
      <c r="C46" s="19" t="s">
        <v>13</v>
      </c>
      <c r="D46" s="19" t="s">
        <v>17</v>
      </c>
      <c r="E46" s="20">
        <v>1.63288458244774</v>
      </c>
    </row>
    <row r="47" spans="2:5" x14ac:dyDescent="0.25">
      <c r="B47" s="19" t="s">
        <v>59</v>
      </c>
      <c r="C47" s="19" t="s">
        <v>13</v>
      </c>
      <c r="D47" s="19" t="s">
        <v>17</v>
      </c>
      <c r="E47" s="20">
        <v>1.9085982275159801</v>
      </c>
    </row>
    <row r="48" spans="2:5" x14ac:dyDescent="0.25">
      <c r="B48" s="19" t="s">
        <v>60</v>
      </c>
      <c r="C48" s="19" t="s">
        <v>13</v>
      </c>
      <c r="D48" s="19" t="s">
        <v>17</v>
      </c>
      <c r="E48" s="20">
        <v>1.7773105312400199</v>
      </c>
    </row>
    <row r="49" spans="2:5" x14ac:dyDescent="0.25">
      <c r="B49" s="19" t="s">
        <v>61</v>
      </c>
      <c r="C49" s="19" t="s">
        <v>13</v>
      </c>
      <c r="D49" s="19" t="s">
        <v>17</v>
      </c>
      <c r="E49" s="20">
        <v>1.76276549921296</v>
      </c>
    </row>
    <row r="50" spans="2:5" x14ac:dyDescent="0.25">
      <c r="B50" s="19" t="s">
        <v>62</v>
      </c>
      <c r="C50" s="19" t="s">
        <v>13</v>
      </c>
      <c r="D50" s="19" t="s">
        <v>17</v>
      </c>
      <c r="E50" s="20">
        <v>1.7600702526045999</v>
      </c>
    </row>
    <row r="51" spans="2:5" x14ac:dyDescent="0.25">
      <c r="B51" s="19" t="s">
        <v>63</v>
      </c>
      <c r="C51" s="19" t="s">
        <v>13</v>
      </c>
      <c r="D51" s="19" t="s">
        <v>17</v>
      </c>
      <c r="E51" s="20">
        <v>1.7674547932018401</v>
      </c>
    </row>
    <row r="52" spans="2:5" x14ac:dyDescent="0.25">
      <c r="B52" s="19" t="s">
        <v>64</v>
      </c>
      <c r="C52" s="19" t="s">
        <v>13</v>
      </c>
      <c r="D52" s="19" t="s">
        <v>17</v>
      </c>
      <c r="E52" s="20">
        <v>1.71430618106219</v>
      </c>
    </row>
    <row r="53" spans="2:5" x14ac:dyDescent="0.25">
      <c r="B53" s="19" t="s">
        <v>65</v>
      </c>
      <c r="C53" s="19" t="s">
        <v>13</v>
      </c>
      <c r="D53" s="19" t="s">
        <v>17</v>
      </c>
      <c r="E53" s="20">
        <v>1.8925910470901199</v>
      </c>
    </row>
    <row r="54" spans="2:5" x14ac:dyDescent="0.25">
      <c r="B54" s="19" t="s">
        <v>66</v>
      </c>
      <c r="C54" s="19" t="s">
        <v>13</v>
      </c>
      <c r="D54" s="19" t="s">
        <v>17</v>
      </c>
      <c r="E54" s="20">
        <v>1.94306744752089</v>
      </c>
    </row>
    <row r="55" spans="2:5" x14ac:dyDescent="0.25">
      <c r="B55" s="19" t="s">
        <v>67</v>
      </c>
      <c r="C55" s="19" t="s">
        <v>13</v>
      </c>
      <c r="D55" s="19" t="s">
        <v>17</v>
      </c>
      <c r="E55" s="20">
        <v>1.95506242858922</v>
      </c>
    </row>
    <row r="56" spans="2:5" x14ac:dyDescent="0.25">
      <c r="B56" s="19" t="s">
        <v>68</v>
      </c>
      <c r="C56" s="19" t="s">
        <v>13</v>
      </c>
      <c r="D56" s="19" t="s">
        <v>17</v>
      </c>
      <c r="E56" s="20">
        <v>2.1481317269152802</v>
      </c>
    </row>
    <row r="57" spans="2:5" x14ac:dyDescent="0.25">
      <c r="B57" s="19" t="s">
        <v>69</v>
      </c>
      <c r="C57" s="19" t="s">
        <v>13</v>
      </c>
      <c r="D57" s="19" t="s">
        <v>17</v>
      </c>
      <c r="E57" s="20">
        <v>2.1744647648658302</v>
      </c>
    </row>
    <row r="58" spans="2:5" x14ac:dyDescent="0.25">
      <c r="B58" s="19" t="s">
        <v>70</v>
      </c>
      <c r="C58" s="19" t="s">
        <v>13</v>
      </c>
      <c r="D58" s="19" t="s">
        <v>17</v>
      </c>
      <c r="E58" s="20">
        <v>1.95037342778607</v>
      </c>
    </row>
    <row r="59" spans="2:5" x14ac:dyDescent="0.25">
      <c r="B59" s="19" t="s">
        <v>71</v>
      </c>
      <c r="C59" s="19" t="s">
        <v>13</v>
      </c>
      <c r="D59" s="19" t="s">
        <v>17</v>
      </c>
      <c r="E59" s="20">
        <v>2.0677421548578399</v>
      </c>
    </row>
    <row r="60" spans="2:5" x14ac:dyDescent="0.25">
      <c r="B60" s="19" t="s">
        <v>72</v>
      </c>
      <c r="C60" s="19" t="s">
        <v>13</v>
      </c>
      <c r="D60" s="19" t="s">
        <v>17</v>
      </c>
      <c r="E60" s="20">
        <v>1.8971466839581499</v>
      </c>
    </row>
    <row r="61" spans="2:5" x14ac:dyDescent="0.25">
      <c r="B61" s="19" t="s">
        <v>73</v>
      </c>
      <c r="C61" s="19" t="s">
        <v>13</v>
      </c>
      <c r="D61" s="19" t="s">
        <v>17</v>
      </c>
      <c r="E61" s="20">
        <v>1.8572260402931</v>
      </c>
    </row>
    <row r="62" spans="2:5" x14ac:dyDescent="0.25">
      <c r="B62" s="19" t="s">
        <v>74</v>
      </c>
      <c r="C62" s="19" t="s">
        <v>13</v>
      </c>
      <c r="D62" s="19" t="s">
        <v>17</v>
      </c>
      <c r="E62" s="20">
        <v>2.1294032853426201</v>
      </c>
    </row>
    <row r="63" spans="2:5" x14ac:dyDescent="0.25">
      <c r="B63" s="19" t="s">
        <v>75</v>
      </c>
      <c r="C63" s="19" t="s">
        <v>13</v>
      </c>
      <c r="D63" s="19" t="s">
        <v>17</v>
      </c>
      <c r="E63" s="20">
        <v>1.83314577202833</v>
      </c>
    </row>
    <row r="64" spans="2:5" x14ac:dyDescent="0.25">
      <c r="B64" s="19" t="s">
        <v>76</v>
      </c>
      <c r="C64" s="19" t="s">
        <v>13</v>
      </c>
      <c r="D64" s="19" t="s">
        <v>17</v>
      </c>
      <c r="E64" s="20">
        <v>1.83612701798477</v>
      </c>
    </row>
    <row r="65" spans="2:5" x14ac:dyDescent="0.25">
      <c r="B65" s="19" t="s">
        <v>77</v>
      </c>
      <c r="C65" s="19" t="s">
        <v>13</v>
      </c>
      <c r="D65" s="19" t="s">
        <v>17</v>
      </c>
      <c r="E65" s="20">
        <v>1.6880101382837001</v>
      </c>
    </row>
    <row r="66" spans="2:5" x14ac:dyDescent="0.25">
      <c r="B66" s="19" t="s">
        <v>78</v>
      </c>
      <c r="C66" s="19" t="s">
        <v>13</v>
      </c>
      <c r="D66" s="19" t="s">
        <v>17</v>
      </c>
      <c r="E66" s="20">
        <v>1.5507928254582799</v>
      </c>
    </row>
    <row r="67" spans="2:5" x14ac:dyDescent="0.25">
      <c r="B67" s="19" t="s">
        <v>79</v>
      </c>
      <c r="C67" s="19" t="s">
        <v>13</v>
      </c>
      <c r="D67" s="19" t="s">
        <v>17</v>
      </c>
      <c r="E67" s="20">
        <v>2.1100876539576201</v>
      </c>
    </row>
    <row r="68" spans="2:5" x14ac:dyDescent="0.25">
      <c r="B68" s="19" t="s">
        <v>80</v>
      </c>
      <c r="C68" s="19" t="s">
        <v>13</v>
      </c>
      <c r="D68" s="19" t="s">
        <v>17</v>
      </c>
      <c r="E68" s="20">
        <v>1.7424328030954099</v>
      </c>
    </row>
    <row r="69" spans="2:5" x14ac:dyDescent="0.25">
      <c r="B69" s="19" t="s">
        <v>81</v>
      </c>
      <c r="C69" s="19" t="s">
        <v>13</v>
      </c>
      <c r="D69" s="19" t="s">
        <v>17</v>
      </c>
      <c r="E69" s="20">
        <v>1.80954071785784</v>
      </c>
    </row>
    <row r="70" spans="2:5" x14ac:dyDescent="0.25">
      <c r="B70" s="19" t="s">
        <v>82</v>
      </c>
      <c r="C70" s="19" t="s">
        <v>13</v>
      </c>
      <c r="D70" s="19" t="s">
        <v>17</v>
      </c>
      <c r="E70" s="20">
        <v>1.57796620622657</v>
      </c>
    </row>
    <row r="71" spans="2:5" x14ac:dyDescent="0.25">
      <c r="B71" s="19" t="s">
        <v>83</v>
      </c>
      <c r="C71" s="19" t="s">
        <v>13</v>
      </c>
      <c r="D71" s="19" t="s">
        <v>17</v>
      </c>
      <c r="E71" s="20">
        <v>1.664967425425</v>
      </c>
    </row>
    <row r="72" spans="2:5" x14ac:dyDescent="0.25">
      <c r="B72" s="19" t="s">
        <v>84</v>
      </c>
      <c r="C72" s="19" t="s">
        <v>13</v>
      </c>
      <c r="D72" s="19" t="s">
        <v>17</v>
      </c>
      <c r="E72" s="20">
        <v>1.44110775838834</v>
      </c>
    </row>
    <row r="73" spans="2:5" x14ac:dyDescent="0.25">
      <c r="B73" s="19" t="s">
        <v>85</v>
      </c>
      <c r="C73" s="19" t="s">
        <v>13</v>
      </c>
      <c r="D73" s="19" t="s">
        <v>17</v>
      </c>
      <c r="E73" s="20">
        <v>1.5525613613198499</v>
      </c>
    </row>
    <row r="74" spans="2:5" x14ac:dyDescent="0.25">
      <c r="B74" s="19" t="s">
        <v>86</v>
      </c>
      <c r="C74" s="19" t="s">
        <v>13</v>
      </c>
      <c r="D74" s="19" t="s">
        <v>17</v>
      </c>
      <c r="E74" s="20">
        <v>1.73677177276923</v>
      </c>
    </row>
    <row r="75" spans="2:5" x14ac:dyDescent="0.25">
      <c r="B75" s="19" t="s">
        <v>87</v>
      </c>
      <c r="C75" s="19" t="s">
        <v>13</v>
      </c>
      <c r="D75" s="19" t="s">
        <v>17</v>
      </c>
      <c r="E75" s="20">
        <v>1.4784928989417301</v>
      </c>
    </row>
    <row r="76" spans="2:5" x14ac:dyDescent="0.25">
      <c r="B76" s="19" t="s">
        <v>18</v>
      </c>
      <c r="C76" s="19" t="s">
        <v>12</v>
      </c>
      <c r="D76" s="19" t="s">
        <v>17</v>
      </c>
      <c r="E76" s="20">
        <v>1.5677323610099499E-2</v>
      </c>
    </row>
    <row r="77" spans="2:5" x14ac:dyDescent="0.25">
      <c r="B77" s="19" t="s">
        <v>19</v>
      </c>
      <c r="C77" s="19" t="s">
        <v>12</v>
      </c>
      <c r="D77" s="19" t="s">
        <v>17</v>
      </c>
      <c r="E77" s="20">
        <v>0.190776529265204</v>
      </c>
    </row>
    <row r="78" spans="2:5" x14ac:dyDescent="0.25">
      <c r="B78" s="19" t="s">
        <v>20</v>
      </c>
      <c r="C78" s="19" t="s">
        <v>12</v>
      </c>
      <c r="D78" s="19" t="s">
        <v>17</v>
      </c>
      <c r="E78" s="20">
        <v>0.202950554123181</v>
      </c>
    </row>
    <row r="79" spans="2:5" x14ac:dyDescent="0.25">
      <c r="B79" s="19" t="s">
        <v>21</v>
      </c>
      <c r="C79" s="19" t="s">
        <v>12</v>
      </c>
      <c r="D79" s="19" t="s">
        <v>17</v>
      </c>
      <c r="E79" s="20">
        <v>0.26728641241282902</v>
      </c>
    </row>
    <row r="80" spans="2:5" x14ac:dyDescent="0.25">
      <c r="B80" s="19" t="s">
        <v>22</v>
      </c>
      <c r="C80" s="19" t="s">
        <v>12</v>
      </c>
      <c r="D80" s="19" t="s">
        <v>17</v>
      </c>
      <c r="E80" s="20">
        <v>0.30974897195890799</v>
      </c>
    </row>
    <row r="81" spans="2:5" x14ac:dyDescent="0.25">
      <c r="B81" s="19" t="s">
        <v>23</v>
      </c>
      <c r="C81" s="19" t="s">
        <v>12</v>
      </c>
      <c r="D81" s="19" t="s">
        <v>17</v>
      </c>
      <c r="E81" s="20">
        <v>0.48180718147958901</v>
      </c>
    </row>
    <row r="82" spans="2:5" x14ac:dyDescent="0.25">
      <c r="B82" s="19" t="s">
        <v>24</v>
      </c>
      <c r="C82" s="19" t="s">
        <v>12</v>
      </c>
      <c r="D82" s="19" t="s">
        <v>17</v>
      </c>
      <c r="E82" s="20">
        <v>0.52736724930706402</v>
      </c>
    </row>
    <row r="83" spans="2:5" x14ac:dyDescent="0.25">
      <c r="B83" s="19" t="s">
        <v>25</v>
      </c>
      <c r="C83" s="19" t="s">
        <v>12</v>
      </c>
      <c r="D83" s="19" t="s">
        <v>17</v>
      </c>
      <c r="E83" s="20">
        <v>0.58746727634336704</v>
      </c>
    </row>
    <row r="84" spans="2:5" x14ac:dyDescent="0.25">
      <c r="B84" s="19" t="s">
        <v>26</v>
      </c>
      <c r="C84" s="19" t="s">
        <v>12</v>
      </c>
      <c r="D84" s="19" t="s">
        <v>17</v>
      </c>
      <c r="E84" s="20">
        <v>0.59304613763459602</v>
      </c>
    </row>
    <row r="85" spans="2:5" x14ac:dyDescent="0.25">
      <c r="B85" s="19" t="s">
        <v>27</v>
      </c>
      <c r="C85" s="19" t="s">
        <v>12</v>
      </c>
      <c r="D85" s="19" t="s">
        <v>17</v>
      </c>
      <c r="E85" s="20">
        <v>0.667180877770159</v>
      </c>
    </row>
    <row r="86" spans="2:5" x14ac:dyDescent="0.25">
      <c r="B86" s="19" t="s">
        <v>28</v>
      </c>
      <c r="C86" s="19" t="s">
        <v>12</v>
      </c>
      <c r="D86" s="19" t="s">
        <v>17</v>
      </c>
      <c r="E86" s="20">
        <v>0.75913410988861496</v>
      </c>
    </row>
    <row r="87" spans="2:5" x14ac:dyDescent="0.25">
      <c r="B87" s="19" t="s">
        <v>29</v>
      </c>
      <c r="C87" s="19" t="s">
        <v>12</v>
      </c>
      <c r="D87" s="19" t="s">
        <v>17</v>
      </c>
      <c r="E87" s="20">
        <v>0.965055458190335</v>
      </c>
    </row>
    <row r="88" spans="2:5" x14ac:dyDescent="0.25">
      <c r="B88" s="19" t="s">
        <v>30</v>
      </c>
      <c r="C88" s="19" t="s">
        <v>12</v>
      </c>
      <c r="D88" s="19" t="s">
        <v>17</v>
      </c>
      <c r="E88" s="20">
        <v>1.1422410328449599</v>
      </c>
    </row>
    <row r="89" spans="2:5" x14ac:dyDescent="0.25">
      <c r="B89" s="19" t="s">
        <v>31</v>
      </c>
      <c r="C89" s="19" t="s">
        <v>12</v>
      </c>
      <c r="D89" s="19" t="s">
        <v>17</v>
      </c>
      <c r="E89" s="20">
        <v>1.1461324218007201</v>
      </c>
    </row>
    <row r="90" spans="2:5" x14ac:dyDescent="0.25">
      <c r="B90" s="19" t="s">
        <v>32</v>
      </c>
      <c r="C90" s="19" t="s">
        <v>12</v>
      </c>
      <c r="D90" s="19" t="s">
        <v>17</v>
      </c>
      <c r="E90" s="20">
        <v>1.19261183028608</v>
      </c>
    </row>
    <row r="91" spans="2:5" x14ac:dyDescent="0.25">
      <c r="B91" s="19" t="s">
        <v>33</v>
      </c>
      <c r="C91" s="19" t="s">
        <v>12</v>
      </c>
      <c r="D91" s="19" t="s">
        <v>17</v>
      </c>
      <c r="E91" s="20">
        <v>1.4561874770249501</v>
      </c>
    </row>
    <row r="92" spans="2:5" x14ac:dyDescent="0.25">
      <c r="B92" s="19" t="s">
        <v>34</v>
      </c>
      <c r="C92" s="19" t="s">
        <v>12</v>
      </c>
      <c r="D92" s="19" t="s">
        <v>17</v>
      </c>
      <c r="E92" s="20">
        <v>1.84549322021284</v>
      </c>
    </row>
    <row r="93" spans="2:5" x14ac:dyDescent="0.25">
      <c r="B93" s="19" t="s">
        <v>35</v>
      </c>
      <c r="C93" s="19" t="s">
        <v>12</v>
      </c>
      <c r="D93" s="19" t="s">
        <v>17</v>
      </c>
      <c r="E93" s="20">
        <v>1.76351814508882</v>
      </c>
    </row>
    <row r="94" spans="2:5" x14ac:dyDescent="0.25">
      <c r="B94" s="19" t="s">
        <v>36</v>
      </c>
      <c r="C94" s="19" t="s">
        <v>12</v>
      </c>
      <c r="D94" s="19" t="s">
        <v>17</v>
      </c>
      <c r="E94" s="20">
        <v>1.85223351769254</v>
      </c>
    </row>
    <row r="95" spans="2:5" x14ac:dyDescent="0.25">
      <c r="B95" s="19" t="s">
        <v>37</v>
      </c>
      <c r="C95" s="19" t="s">
        <v>12</v>
      </c>
      <c r="D95" s="19" t="s">
        <v>17</v>
      </c>
      <c r="E95" s="20">
        <v>1.8536999009510999</v>
      </c>
    </row>
    <row r="96" spans="2:5" x14ac:dyDescent="0.25">
      <c r="B96" s="19" t="s">
        <v>38</v>
      </c>
      <c r="C96" s="19" t="s">
        <v>12</v>
      </c>
      <c r="D96" s="19" t="s">
        <v>17</v>
      </c>
      <c r="E96" s="20">
        <v>1.9884851160086701</v>
      </c>
    </row>
    <row r="97" spans="2:5" x14ac:dyDescent="0.25">
      <c r="B97" s="19" t="s">
        <v>39</v>
      </c>
      <c r="C97" s="19" t="s">
        <v>12</v>
      </c>
      <c r="D97" s="19" t="s">
        <v>17</v>
      </c>
      <c r="E97" s="20">
        <v>2.2595966429765602</v>
      </c>
    </row>
    <row r="98" spans="2:5" x14ac:dyDescent="0.25">
      <c r="B98" s="19" t="s">
        <v>40</v>
      </c>
      <c r="C98" s="19" t="s">
        <v>12</v>
      </c>
      <c r="D98" s="19" t="s">
        <v>17</v>
      </c>
      <c r="E98" s="20">
        <v>2.0832323490277602</v>
      </c>
    </row>
    <row r="99" spans="2:5" x14ac:dyDescent="0.25">
      <c r="B99" s="19" t="s">
        <v>41</v>
      </c>
      <c r="C99" s="19" t="s">
        <v>12</v>
      </c>
      <c r="D99" s="19" t="s">
        <v>17</v>
      </c>
      <c r="E99" s="20">
        <v>2.5221278682711601</v>
      </c>
    </row>
    <row r="100" spans="2:5" x14ac:dyDescent="0.25">
      <c r="B100" s="19" t="s">
        <v>42</v>
      </c>
      <c r="C100" s="19" t="s">
        <v>12</v>
      </c>
      <c r="D100" s="19" t="s">
        <v>17</v>
      </c>
      <c r="E100" s="20">
        <v>2.4661989141536398</v>
      </c>
    </row>
    <row r="101" spans="2:5" x14ac:dyDescent="0.25">
      <c r="B101" s="19" t="s">
        <v>43</v>
      </c>
      <c r="C101" s="19" t="s">
        <v>12</v>
      </c>
      <c r="D101" s="19" t="s">
        <v>17</v>
      </c>
      <c r="E101" s="20">
        <v>2.0471561701303398</v>
      </c>
    </row>
    <row r="102" spans="2:5" x14ac:dyDescent="0.25">
      <c r="B102" s="19" t="s">
        <v>44</v>
      </c>
      <c r="C102" s="19" t="s">
        <v>12</v>
      </c>
      <c r="D102" s="19" t="s">
        <v>17</v>
      </c>
      <c r="E102" s="20">
        <v>2.2067416365932</v>
      </c>
    </row>
    <row r="103" spans="2:5" x14ac:dyDescent="0.25">
      <c r="B103" s="19" t="s">
        <v>45</v>
      </c>
      <c r="C103" s="19" t="s">
        <v>12</v>
      </c>
      <c r="D103" s="19" t="s">
        <v>17</v>
      </c>
      <c r="E103" s="20">
        <v>2.6732247466413499</v>
      </c>
    </row>
    <row r="104" spans="2:5" x14ac:dyDescent="0.25">
      <c r="B104" s="19" t="s">
        <v>46</v>
      </c>
      <c r="C104" s="19" t="s">
        <v>12</v>
      </c>
      <c r="D104" s="19" t="s">
        <v>17</v>
      </c>
      <c r="E104" s="20">
        <v>2.44361789917687</v>
      </c>
    </row>
    <row r="105" spans="2:5" x14ac:dyDescent="0.25">
      <c r="B105" s="19" t="s">
        <v>47</v>
      </c>
      <c r="C105" s="19" t="s">
        <v>12</v>
      </c>
      <c r="D105" s="19" t="s">
        <v>17</v>
      </c>
      <c r="E105" s="20">
        <v>2.6336704144467</v>
      </c>
    </row>
    <row r="106" spans="2:5" x14ac:dyDescent="0.25">
      <c r="B106" s="19" t="s">
        <v>48</v>
      </c>
      <c r="C106" s="19" t="s">
        <v>12</v>
      </c>
      <c r="D106" s="19" t="s">
        <v>17</v>
      </c>
      <c r="E106" s="20">
        <v>2.81373007204057</v>
      </c>
    </row>
    <row r="107" spans="2:5" x14ac:dyDescent="0.25">
      <c r="B107" s="19" t="s">
        <v>49</v>
      </c>
      <c r="C107" s="19" t="s">
        <v>12</v>
      </c>
      <c r="D107" s="19" t="s">
        <v>17</v>
      </c>
      <c r="E107" s="20">
        <v>2.6840996387845801</v>
      </c>
    </row>
    <row r="108" spans="2:5" x14ac:dyDescent="0.25">
      <c r="B108" s="19" t="s">
        <v>50</v>
      </c>
      <c r="C108" s="19" t="s">
        <v>12</v>
      </c>
      <c r="D108" s="19" t="s">
        <v>17</v>
      </c>
      <c r="E108" s="20">
        <v>2.3731555017119899</v>
      </c>
    </row>
    <row r="109" spans="2:5" x14ac:dyDescent="0.25">
      <c r="B109" s="19" t="s">
        <v>51</v>
      </c>
      <c r="C109" s="19" t="s">
        <v>12</v>
      </c>
      <c r="D109" s="19" t="s">
        <v>17</v>
      </c>
      <c r="E109" s="20">
        <v>2.5104827749405398</v>
      </c>
    </row>
    <row r="110" spans="2:5" x14ac:dyDescent="0.25">
      <c r="B110" s="19" t="s">
        <v>52</v>
      </c>
      <c r="C110" s="19" t="s">
        <v>12</v>
      </c>
      <c r="D110" s="19" t="s">
        <v>17</v>
      </c>
      <c r="E110" s="20">
        <v>2.1454628671183502</v>
      </c>
    </row>
    <row r="111" spans="2:5" x14ac:dyDescent="0.25">
      <c r="B111" s="19" t="s">
        <v>53</v>
      </c>
      <c r="C111" s="19" t="s">
        <v>12</v>
      </c>
      <c r="D111" s="19" t="s">
        <v>17</v>
      </c>
      <c r="E111" s="20">
        <v>2.2597052005232698</v>
      </c>
    </row>
    <row r="112" spans="2:5" x14ac:dyDescent="0.25">
      <c r="B112" s="19" t="s">
        <v>54</v>
      </c>
      <c r="C112" s="19" t="s">
        <v>12</v>
      </c>
      <c r="D112" s="19" t="s">
        <v>17</v>
      </c>
      <c r="E112" s="20">
        <v>2.3846211996525399</v>
      </c>
    </row>
    <row r="113" spans="2:5" x14ac:dyDescent="0.25">
      <c r="B113" s="19" t="s">
        <v>55</v>
      </c>
      <c r="C113" s="19" t="s">
        <v>12</v>
      </c>
      <c r="D113" s="19" t="s">
        <v>17</v>
      </c>
      <c r="E113" s="20">
        <v>1.9483384708047899</v>
      </c>
    </row>
    <row r="114" spans="2:5" x14ac:dyDescent="0.25">
      <c r="B114" s="19" t="s">
        <v>56</v>
      </c>
      <c r="C114" s="19" t="s">
        <v>12</v>
      </c>
      <c r="D114" s="19" t="s">
        <v>17</v>
      </c>
      <c r="E114" s="20">
        <v>1.9632882069664901</v>
      </c>
    </row>
    <row r="115" spans="2:5" x14ac:dyDescent="0.25">
      <c r="B115" s="19" t="s">
        <v>57</v>
      </c>
      <c r="C115" s="19" t="s">
        <v>12</v>
      </c>
      <c r="D115" s="19" t="s">
        <v>17</v>
      </c>
      <c r="E115" s="20">
        <v>1.81737397759945</v>
      </c>
    </row>
    <row r="116" spans="2:5" x14ac:dyDescent="0.25">
      <c r="B116" s="19" t="s">
        <v>58</v>
      </c>
      <c r="C116" s="19" t="s">
        <v>12</v>
      </c>
      <c r="D116" s="19" t="s">
        <v>17</v>
      </c>
      <c r="E116" s="20">
        <v>2.0701519683929401</v>
      </c>
    </row>
    <row r="117" spans="2:5" x14ac:dyDescent="0.25">
      <c r="B117" s="19" t="s">
        <v>59</v>
      </c>
      <c r="C117" s="19" t="s">
        <v>12</v>
      </c>
      <c r="D117" s="19" t="s">
        <v>17</v>
      </c>
      <c r="E117" s="20">
        <v>1.92798803984885</v>
      </c>
    </row>
    <row r="118" spans="2:5" x14ac:dyDescent="0.25">
      <c r="B118" s="19" t="s">
        <v>60</v>
      </c>
      <c r="C118" s="19" t="s">
        <v>12</v>
      </c>
      <c r="D118" s="19" t="s">
        <v>17</v>
      </c>
      <c r="E118" s="20">
        <v>1.75971271090213</v>
      </c>
    </row>
    <row r="119" spans="2:5" x14ac:dyDescent="0.25">
      <c r="B119" s="19" t="s">
        <v>61</v>
      </c>
      <c r="C119" s="19" t="s">
        <v>12</v>
      </c>
      <c r="D119" s="19" t="s">
        <v>17</v>
      </c>
      <c r="E119" s="20">
        <v>1.8060596491642</v>
      </c>
    </row>
    <row r="120" spans="2:5" x14ac:dyDescent="0.25">
      <c r="B120" s="19" t="s">
        <v>62</v>
      </c>
      <c r="C120" s="19" t="s">
        <v>12</v>
      </c>
      <c r="D120" s="19" t="s">
        <v>17</v>
      </c>
      <c r="E120" s="20">
        <v>1.66110749345427</v>
      </c>
    </row>
    <row r="121" spans="2:5" x14ac:dyDescent="0.25">
      <c r="B121" s="19" t="s">
        <v>63</v>
      </c>
      <c r="C121" s="19" t="s">
        <v>12</v>
      </c>
      <c r="D121" s="19" t="s">
        <v>17</v>
      </c>
      <c r="E121" s="20">
        <v>1.6476900834569299</v>
      </c>
    </row>
    <row r="122" spans="2:5" x14ac:dyDescent="0.25">
      <c r="B122" s="19" t="s">
        <v>64</v>
      </c>
      <c r="C122" s="19" t="s">
        <v>12</v>
      </c>
      <c r="D122" s="19" t="s">
        <v>17</v>
      </c>
      <c r="E122" s="20">
        <v>1.3359904018614399</v>
      </c>
    </row>
    <row r="123" spans="2:5" x14ac:dyDescent="0.25">
      <c r="B123" s="19" t="s">
        <v>65</v>
      </c>
      <c r="C123" s="19" t="s">
        <v>12</v>
      </c>
      <c r="D123" s="19" t="s">
        <v>17</v>
      </c>
      <c r="E123" s="20">
        <v>1.3032217261336501</v>
      </c>
    </row>
    <row r="124" spans="2:5" x14ac:dyDescent="0.25">
      <c r="B124" s="19" t="s">
        <v>66</v>
      </c>
      <c r="C124" s="19" t="s">
        <v>12</v>
      </c>
      <c r="D124" s="19" t="s">
        <v>17</v>
      </c>
      <c r="E124" s="20">
        <v>1.5150498130979699</v>
      </c>
    </row>
    <row r="125" spans="2:5" x14ac:dyDescent="0.25">
      <c r="B125" s="19" t="s">
        <v>67</v>
      </c>
      <c r="C125" s="19" t="s">
        <v>12</v>
      </c>
      <c r="D125" s="19" t="s">
        <v>17</v>
      </c>
      <c r="E125" s="20">
        <v>1.3237918362589201</v>
      </c>
    </row>
    <row r="126" spans="2:5" x14ac:dyDescent="0.25">
      <c r="B126" s="19" t="s">
        <v>68</v>
      </c>
      <c r="C126" s="19" t="s">
        <v>12</v>
      </c>
      <c r="D126" s="19" t="s">
        <v>17</v>
      </c>
      <c r="E126" s="20">
        <v>1.4658049378810101</v>
      </c>
    </row>
    <row r="127" spans="2:5" x14ac:dyDescent="0.25">
      <c r="B127" s="19" t="s">
        <v>69</v>
      </c>
      <c r="C127" s="19" t="s">
        <v>12</v>
      </c>
      <c r="D127" s="19" t="s">
        <v>17</v>
      </c>
      <c r="E127" s="20">
        <v>1.4917129919596701</v>
      </c>
    </row>
    <row r="128" spans="2:5" x14ac:dyDescent="0.25">
      <c r="B128" s="19" t="s">
        <v>70</v>
      </c>
      <c r="C128" s="19" t="s">
        <v>12</v>
      </c>
      <c r="D128" s="19" t="s">
        <v>17</v>
      </c>
      <c r="E128" s="20">
        <v>1.3681101621315599</v>
      </c>
    </row>
    <row r="129" spans="2:5" x14ac:dyDescent="0.25">
      <c r="B129" s="19" t="s">
        <v>71</v>
      </c>
      <c r="C129" s="19" t="s">
        <v>12</v>
      </c>
      <c r="D129" s="19" t="s">
        <v>17</v>
      </c>
      <c r="E129" s="20">
        <v>1.03143603910163</v>
      </c>
    </row>
    <row r="130" spans="2:5" x14ac:dyDescent="0.25">
      <c r="B130" s="19" t="s">
        <v>72</v>
      </c>
      <c r="C130" s="19" t="s">
        <v>12</v>
      </c>
      <c r="D130" s="19" t="s">
        <v>17</v>
      </c>
      <c r="E130" s="20">
        <v>1.00313654692493</v>
      </c>
    </row>
    <row r="131" spans="2:5" x14ac:dyDescent="0.25">
      <c r="B131" s="19" t="s">
        <v>73</v>
      </c>
      <c r="C131" s="19" t="s">
        <v>12</v>
      </c>
      <c r="D131" s="19" t="s">
        <v>17</v>
      </c>
      <c r="E131" s="20">
        <v>0.98389007956589303</v>
      </c>
    </row>
    <row r="132" spans="2:5" x14ac:dyDescent="0.25">
      <c r="B132" s="19" t="s">
        <v>74</v>
      </c>
      <c r="C132" s="19" t="s">
        <v>12</v>
      </c>
      <c r="D132" s="19" t="s">
        <v>17</v>
      </c>
      <c r="E132" s="20">
        <v>1.02742325673267</v>
      </c>
    </row>
    <row r="133" spans="2:5" x14ac:dyDescent="0.25">
      <c r="B133" s="19" t="s">
        <v>75</v>
      </c>
      <c r="C133" s="19" t="s">
        <v>12</v>
      </c>
      <c r="D133" s="19" t="s">
        <v>17</v>
      </c>
      <c r="E133" s="20">
        <v>0.81114211823675997</v>
      </c>
    </row>
    <row r="134" spans="2:5" x14ac:dyDescent="0.25">
      <c r="B134" s="19" t="s">
        <v>76</v>
      </c>
      <c r="C134" s="19" t="s">
        <v>12</v>
      </c>
      <c r="D134" s="19" t="s">
        <v>17</v>
      </c>
      <c r="E134" s="20">
        <v>0.855519870972553</v>
      </c>
    </row>
    <row r="135" spans="2:5" x14ac:dyDescent="0.25">
      <c r="B135" s="19" t="s">
        <v>77</v>
      </c>
      <c r="C135" s="19" t="s">
        <v>12</v>
      </c>
      <c r="D135" s="19" t="s">
        <v>17</v>
      </c>
      <c r="E135" s="20">
        <v>0.90727251532694098</v>
      </c>
    </row>
    <row r="136" spans="2:5" x14ac:dyDescent="0.25">
      <c r="B136" s="19" t="s">
        <v>78</v>
      </c>
      <c r="C136" s="19" t="s">
        <v>12</v>
      </c>
      <c r="D136" s="19" t="s">
        <v>17</v>
      </c>
      <c r="E136" s="20">
        <v>1.07531255404573</v>
      </c>
    </row>
    <row r="137" spans="2:5" x14ac:dyDescent="0.25">
      <c r="B137" s="19" t="s">
        <v>79</v>
      </c>
      <c r="C137" s="19" t="s">
        <v>12</v>
      </c>
      <c r="D137" s="19" t="s">
        <v>17</v>
      </c>
      <c r="E137" s="20">
        <v>0.84548626070911403</v>
      </c>
    </row>
    <row r="138" spans="2:5" x14ac:dyDescent="0.25">
      <c r="B138" s="19" t="s">
        <v>80</v>
      </c>
      <c r="C138" s="19" t="s">
        <v>12</v>
      </c>
      <c r="D138" s="19" t="s">
        <v>17</v>
      </c>
      <c r="E138" s="20">
        <v>0.864755048925402</v>
      </c>
    </row>
    <row r="139" spans="2:5" x14ac:dyDescent="0.25">
      <c r="B139" s="19" t="s">
        <v>81</v>
      </c>
      <c r="C139" s="19" t="s">
        <v>12</v>
      </c>
      <c r="D139" s="19" t="s">
        <v>17</v>
      </c>
      <c r="E139" s="20">
        <v>0.85341282413012698</v>
      </c>
    </row>
    <row r="140" spans="2:5" x14ac:dyDescent="0.25">
      <c r="B140" s="19" t="s">
        <v>82</v>
      </c>
      <c r="C140" s="19" t="s">
        <v>12</v>
      </c>
      <c r="D140" s="19" t="s">
        <v>17</v>
      </c>
      <c r="E140" s="20">
        <v>0.889226127283546</v>
      </c>
    </row>
    <row r="141" spans="2:5" x14ac:dyDescent="0.25">
      <c r="B141" s="19" t="s">
        <v>83</v>
      </c>
      <c r="C141" s="19" t="s">
        <v>12</v>
      </c>
      <c r="D141" s="19" t="s">
        <v>17</v>
      </c>
      <c r="E141" s="20">
        <v>0.81816021925430105</v>
      </c>
    </row>
    <row r="142" spans="2:5" x14ac:dyDescent="0.25">
      <c r="B142" s="19" t="s">
        <v>84</v>
      </c>
      <c r="C142" s="19" t="s">
        <v>12</v>
      </c>
      <c r="D142" s="19" t="s">
        <v>17</v>
      </c>
      <c r="E142" s="20">
        <v>0.96042866655560499</v>
      </c>
    </row>
    <row r="143" spans="2:5" x14ac:dyDescent="0.25">
      <c r="B143" s="19" t="s">
        <v>85</v>
      </c>
      <c r="C143" s="19" t="s">
        <v>12</v>
      </c>
      <c r="D143" s="19" t="s">
        <v>17</v>
      </c>
      <c r="E143" s="20">
        <v>0.768944789176914</v>
      </c>
    </row>
    <row r="144" spans="2:5" x14ac:dyDescent="0.25">
      <c r="B144" s="19" t="s">
        <v>86</v>
      </c>
      <c r="C144" s="19" t="s">
        <v>12</v>
      </c>
      <c r="D144" s="19" t="s">
        <v>17</v>
      </c>
      <c r="E144" s="20">
        <v>0.79633678837768695</v>
      </c>
    </row>
    <row r="145" spans="2:5" x14ac:dyDescent="0.25">
      <c r="B145" s="19" t="s">
        <v>87</v>
      </c>
      <c r="C145" s="19" t="s">
        <v>12</v>
      </c>
      <c r="D145" s="19" t="s">
        <v>17</v>
      </c>
      <c r="E145" s="20">
        <v>0.78779918468188703</v>
      </c>
    </row>
    <row r="146" spans="2:5" x14ac:dyDescent="0.25">
      <c r="B146" s="19" t="s">
        <v>16</v>
      </c>
      <c r="C146" s="19" t="s">
        <v>13</v>
      </c>
      <c r="D146" s="19" t="s">
        <v>88</v>
      </c>
      <c r="E146" s="20">
        <v>2.73971931228474E-3</v>
      </c>
    </row>
    <row r="147" spans="2:5" x14ac:dyDescent="0.25">
      <c r="B147" s="19" t="s">
        <v>18</v>
      </c>
      <c r="C147" s="19" t="s">
        <v>13</v>
      </c>
      <c r="D147" s="19" t="s">
        <v>88</v>
      </c>
      <c r="E147" s="20">
        <v>9.5140997470585006E-2</v>
      </c>
    </row>
    <row r="148" spans="2:5" x14ac:dyDescent="0.25">
      <c r="B148" s="19" t="s">
        <v>19</v>
      </c>
      <c r="C148" s="19" t="s">
        <v>13</v>
      </c>
      <c r="D148" s="19" t="s">
        <v>88</v>
      </c>
      <c r="E148" s="20">
        <v>0.12970871676391399</v>
      </c>
    </row>
    <row r="149" spans="2:5" x14ac:dyDescent="0.25">
      <c r="B149" s="19" t="s">
        <v>20</v>
      </c>
      <c r="C149" s="19" t="s">
        <v>13</v>
      </c>
      <c r="D149" s="19" t="s">
        <v>88</v>
      </c>
      <c r="E149" s="20">
        <v>0.2579315032276</v>
      </c>
    </row>
    <row r="150" spans="2:5" x14ac:dyDescent="0.25">
      <c r="B150" s="19" t="s">
        <v>21</v>
      </c>
      <c r="C150" s="19" t="s">
        <v>13</v>
      </c>
      <c r="D150" s="19" t="s">
        <v>88</v>
      </c>
      <c r="E150" s="20">
        <v>0.18458496600355701</v>
      </c>
    </row>
    <row r="151" spans="2:5" x14ac:dyDescent="0.25">
      <c r="B151" s="19" t="s">
        <v>22</v>
      </c>
      <c r="C151" s="19" t="s">
        <v>13</v>
      </c>
      <c r="D151" s="19" t="s">
        <v>88</v>
      </c>
      <c r="E151" s="20">
        <v>0.26056341401278299</v>
      </c>
    </row>
    <row r="152" spans="2:5" x14ac:dyDescent="0.25">
      <c r="B152" s="19" t="s">
        <v>23</v>
      </c>
      <c r="C152" s="19" t="s">
        <v>13</v>
      </c>
      <c r="D152" s="19" t="s">
        <v>88</v>
      </c>
      <c r="E152" s="20">
        <v>0.377242665519545</v>
      </c>
    </row>
    <row r="153" spans="2:5" x14ac:dyDescent="0.25">
      <c r="B153" s="19" t="s">
        <v>24</v>
      </c>
      <c r="C153" s="19" t="s">
        <v>13</v>
      </c>
      <c r="D153" s="19" t="s">
        <v>88</v>
      </c>
      <c r="E153" s="20">
        <v>0.31131166530095999</v>
      </c>
    </row>
    <row r="154" spans="2:5" x14ac:dyDescent="0.25">
      <c r="B154" s="19" t="s">
        <v>25</v>
      </c>
      <c r="C154" s="19" t="s">
        <v>13</v>
      </c>
      <c r="D154" s="19" t="s">
        <v>88</v>
      </c>
      <c r="E154" s="20">
        <v>0.47082191079171698</v>
      </c>
    </row>
    <row r="155" spans="2:5" x14ac:dyDescent="0.25">
      <c r="B155" s="19" t="s">
        <v>26</v>
      </c>
      <c r="C155" s="19" t="s">
        <v>13</v>
      </c>
      <c r="D155" s="19" t="s">
        <v>88</v>
      </c>
      <c r="E155" s="20">
        <v>0.39150662620126397</v>
      </c>
    </row>
    <row r="156" spans="2:5" x14ac:dyDescent="0.25">
      <c r="B156" s="19" t="s">
        <v>27</v>
      </c>
      <c r="C156" s="19" t="s">
        <v>13</v>
      </c>
      <c r="D156" s="19" t="s">
        <v>88</v>
      </c>
      <c r="E156" s="20">
        <v>0.57069687390096802</v>
      </c>
    </row>
    <row r="157" spans="2:5" x14ac:dyDescent="0.25">
      <c r="B157" s="19" t="s">
        <v>28</v>
      </c>
      <c r="C157" s="19" t="s">
        <v>13</v>
      </c>
      <c r="D157" s="19" t="s">
        <v>88</v>
      </c>
      <c r="E157" s="20">
        <v>0.45233517892672398</v>
      </c>
    </row>
    <row r="158" spans="2:5" x14ac:dyDescent="0.25">
      <c r="B158" s="19" t="s">
        <v>29</v>
      </c>
      <c r="C158" s="19" t="s">
        <v>13</v>
      </c>
      <c r="D158" s="19" t="s">
        <v>88</v>
      </c>
      <c r="E158" s="20">
        <v>0.69543498076477395</v>
      </c>
    </row>
    <row r="159" spans="2:5" x14ac:dyDescent="0.25">
      <c r="B159" s="19" t="s">
        <v>30</v>
      </c>
      <c r="C159" s="19" t="s">
        <v>13</v>
      </c>
      <c r="D159" s="19" t="s">
        <v>88</v>
      </c>
      <c r="E159" s="20">
        <v>0.63797361162842503</v>
      </c>
    </row>
    <row r="160" spans="2:5" x14ac:dyDescent="0.25">
      <c r="B160" s="19" t="s">
        <v>31</v>
      </c>
      <c r="C160" s="19" t="s">
        <v>13</v>
      </c>
      <c r="D160" s="19" t="s">
        <v>88</v>
      </c>
      <c r="E160" s="20">
        <v>0.53899025143535095</v>
      </c>
    </row>
    <row r="161" spans="2:5" x14ac:dyDescent="0.25">
      <c r="B161" s="19" t="s">
        <v>32</v>
      </c>
      <c r="C161" s="19" t="s">
        <v>13</v>
      </c>
      <c r="D161" s="19" t="s">
        <v>88</v>
      </c>
      <c r="E161" s="20">
        <v>0.60419797744231696</v>
      </c>
    </row>
    <row r="162" spans="2:5" x14ac:dyDescent="0.25">
      <c r="B162" s="19" t="s">
        <v>33</v>
      </c>
      <c r="C162" s="19" t="s">
        <v>13</v>
      </c>
      <c r="D162" s="19" t="s">
        <v>88</v>
      </c>
      <c r="E162" s="20">
        <v>0.76381475677686195</v>
      </c>
    </row>
    <row r="163" spans="2:5" x14ac:dyDescent="0.25">
      <c r="B163" s="19" t="s">
        <v>34</v>
      </c>
      <c r="C163" s="19" t="s">
        <v>13</v>
      </c>
      <c r="D163" s="19" t="s">
        <v>88</v>
      </c>
      <c r="E163" s="20">
        <v>0.80367212516216302</v>
      </c>
    </row>
    <row r="164" spans="2:5" x14ac:dyDescent="0.25">
      <c r="B164" s="19" t="s">
        <v>35</v>
      </c>
      <c r="C164" s="19" t="s">
        <v>13</v>
      </c>
      <c r="D164" s="19" t="s">
        <v>88</v>
      </c>
      <c r="E164" s="20">
        <v>0.79363058419668697</v>
      </c>
    </row>
    <row r="165" spans="2:5" x14ac:dyDescent="0.25">
      <c r="B165" s="19" t="s">
        <v>36</v>
      </c>
      <c r="C165" s="19" t="s">
        <v>13</v>
      </c>
      <c r="D165" s="19" t="s">
        <v>88</v>
      </c>
      <c r="E165" s="20">
        <v>0.91792149533733303</v>
      </c>
    </row>
    <row r="166" spans="2:5" x14ac:dyDescent="0.25">
      <c r="B166" s="19" t="s">
        <v>37</v>
      </c>
      <c r="C166" s="19" t="s">
        <v>13</v>
      </c>
      <c r="D166" s="19" t="s">
        <v>88</v>
      </c>
      <c r="E166" s="20">
        <v>0.972891922722112</v>
      </c>
    </row>
    <row r="167" spans="2:5" x14ac:dyDescent="0.25">
      <c r="B167" s="19" t="s">
        <v>38</v>
      </c>
      <c r="C167" s="19" t="s">
        <v>13</v>
      </c>
      <c r="D167" s="19" t="s">
        <v>88</v>
      </c>
      <c r="E167" s="20">
        <v>0.87503681600524696</v>
      </c>
    </row>
    <row r="168" spans="2:5" x14ac:dyDescent="0.25">
      <c r="B168" s="19" t="s">
        <v>39</v>
      </c>
      <c r="C168" s="19" t="s">
        <v>13</v>
      </c>
      <c r="D168" s="19" t="s">
        <v>88</v>
      </c>
      <c r="E168" s="20">
        <v>0.90070817857019003</v>
      </c>
    </row>
    <row r="169" spans="2:5" x14ac:dyDescent="0.25">
      <c r="B169" s="19" t="s">
        <v>40</v>
      </c>
      <c r="C169" s="19" t="s">
        <v>13</v>
      </c>
      <c r="D169" s="19" t="s">
        <v>88</v>
      </c>
      <c r="E169" s="20">
        <v>1.1568383475858699</v>
      </c>
    </row>
    <row r="170" spans="2:5" x14ac:dyDescent="0.25">
      <c r="B170" s="19" t="s">
        <v>41</v>
      </c>
      <c r="C170" s="19" t="s">
        <v>13</v>
      </c>
      <c r="D170" s="19" t="s">
        <v>88</v>
      </c>
      <c r="E170" s="20">
        <v>1.04062137102142</v>
      </c>
    </row>
    <row r="171" spans="2:5" x14ac:dyDescent="0.25">
      <c r="B171" s="19" t="s">
        <v>42</v>
      </c>
      <c r="C171" s="19" t="s">
        <v>13</v>
      </c>
      <c r="D171" s="19" t="s">
        <v>88</v>
      </c>
      <c r="E171" s="20">
        <v>1.05918759859148</v>
      </c>
    </row>
    <row r="172" spans="2:5" x14ac:dyDescent="0.25">
      <c r="B172" s="19" t="s">
        <v>43</v>
      </c>
      <c r="C172" s="19" t="s">
        <v>13</v>
      </c>
      <c r="D172" s="19" t="s">
        <v>88</v>
      </c>
      <c r="E172" s="20">
        <v>0.87701346121217905</v>
      </c>
    </row>
    <row r="173" spans="2:5" x14ac:dyDescent="0.25">
      <c r="B173" s="19" t="s">
        <v>44</v>
      </c>
      <c r="C173" s="19" t="s">
        <v>13</v>
      </c>
      <c r="D173" s="19" t="s">
        <v>88</v>
      </c>
      <c r="E173" s="20">
        <v>0.96945098399215801</v>
      </c>
    </row>
    <row r="174" spans="2:5" x14ac:dyDescent="0.25">
      <c r="B174" s="19" t="s">
        <v>45</v>
      </c>
      <c r="C174" s="19" t="s">
        <v>13</v>
      </c>
      <c r="D174" s="19" t="s">
        <v>88</v>
      </c>
      <c r="E174" s="20">
        <v>1.04524435987755</v>
      </c>
    </row>
    <row r="175" spans="2:5" x14ac:dyDescent="0.25">
      <c r="B175" s="19" t="s">
        <v>46</v>
      </c>
      <c r="C175" s="19" t="s">
        <v>13</v>
      </c>
      <c r="D175" s="19" t="s">
        <v>88</v>
      </c>
      <c r="E175" s="20">
        <v>0.91322236926885303</v>
      </c>
    </row>
    <row r="176" spans="2:5" x14ac:dyDescent="0.25">
      <c r="B176" s="19" t="s">
        <v>47</v>
      </c>
      <c r="C176" s="19" t="s">
        <v>13</v>
      </c>
      <c r="D176" s="19" t="s">
        <v>88</v>
      </c>
      <c r="E176" s="20">
        <v>0.69115432553078604</v>
      </c>
    </row>
    <row r="177" spans="2:5" x14ac:dyDescent="0.25">
      <c r="B177" s="19" t="s">
        <v>48</v>
      </c>
      <c r="C177" s="19" t="s">
        <v>13</v>
      </c>
      <c r="D177" s="19" t="s">
        <v>88</v>
      </c>
      <c r="E177" s="20">
        <v>0.40601140931268198</v>
      </c>
    </row>
    <row r="178" spans="2:5" x14ac:dyDescent="0.25">
      <c r="B178" s="19" t="s">
        <v>49</v>
      </c>
      <c r="C178" s="19" t="s">
        <v>13</v>
      </c>
      <c r="D178" s="19" t="s">
        <v>88</v>
      </c>
      <c r="E178" s="20">
        <v>0.32181042648712599</v>
      </c>
    </row>
    <row r="179" spans="2:5" x14ac:dyDescent="0.25">
      <c r="B179" s="19" t="s">
        <v>50</v>
      </c>
      <c r="C179" s="19" t="s">
        <v>13</v>
      </c>
      <c r="D179" s="19" t="s">
        <v>88</v>
      </c>
      <c r="E179" s="20">
        <v>0.38114716325098402</v>
      </c>
    </row>
    <row r="180" spans="2:5" x14ac:dyDescent="0.25">
      <c r="B180" s="19" t="s">
        <v>51</v>
      </c>
      <c r="C180" s="19" t="s">
        <v>13</v>
      </c>
      <c r="D180" s="19" t="s">
        <v>88</v>
      </c>
      <c r="E180" s="20">
        <v>0.27588290433534202</v>
      </c>
    </row>
    <row r="181" spans="2:5" x14ac:dyDescent="0.25">
      <c r="B181" s="19" t="s">
        <v>52</v>
      </c>
      <c r="C181" s="19" t="s">
        <v>13</v>
      </c>
      <c r="D181" s="19" t="s">
        <v>88</v>
      </c>
      <c r="E181" s="20">
        <v>0.27375861306836502</v>
      </c>
    </row>
    <row r="182" spans="2:5" x14ac:dyDescent="0.25">
      <c r="B182" s="19" t="s">
        <v>53</v>
      </c>
      <c r="C182" s="19" t="s">
        <v>13</v>
      </c>
      <c r="D182" s="19" t="s">
        <v>88</v>
      </c>
      <c r="E182" s="20">
        <v>0.23823320001061199</v>
      </c>
    </row>
    <row r="183" spans="2:5" x14ac:dyDescent="0.25">
      <c r="B183" s="19" t="s">
        <v>54</v>
      </c>
      <c r="C183" s="19" t="s">
        <v>13</v>
      </c>
      <c r="D183" s="19" t="s">
        <v>88</v>
      </c>
      <c r="E183" s="20">
        <v>3.1696524686099299E-2</v>
      </c>
    </row>
    <row r="184" spans="2:5" x14ac:dyDescent="0.25">
      <c r="B184" s="19" t="s">
        <v>55</v>
      </c>
      <c r="C184" s="19" t="s">
        <v>13</v>
      </c>
      <c r="D184" s="19" t="s">
        <v>88</v>
      </c>
      <c r="E184" s="20">
        <v>2.73971931228474E-3</v>
      </c>
    </row>
    <row r="185" spans="2:5" x14ac:dyDescent="0.25">
      <c r="B185" s="19" t="s">
        <v>56</v>
      </c>
      <c r="C185" s="19" t="s">
        <v>13</v>
      </c>
      <c r="D185" s="19" t="s">
        <v>88</v>
      </c>
      <c r="E185" s="20">
        <v>2.73971931228474E-3</v>
      </c>
    </row>
    <row r="186" spans="2:5" x14ac:dyDescent="0.25">
      <c r="B186" s="19" t="s">
        <v>57</v>
      </c>
      <c r="C186" s="19" t="s">
        <v>13</v>
      </c>
      <c r="D186" s="19" t="s">
        <v>88</v>
      </c>
      <c r="E186" s="20">
        <v>0</v>
      </c>
    </row>
    <row r="187" spans="2:5" x14ac:dyDescent="0.25">
      <c r="B187" s="19" t="s">
        <v>58</v>
      </c>
      <c r="C187" s="19" t="s">
        <v>13</v>
      </c>
      <c r="D187" s="19" t="s">
        <v>88</v>
      </c>
      <c r="E187" s="20">
        <v>0</v>
      </c>
    </row>
    <row r="188" spans="2:5" x14ac:dyDescent="0.25">
      <c r="B188" s="19" t="s">
        <v>59</v>
      </c>
      <c r="C188" s="19" t="s">
        <v>13</v>
      </c>
      <c r="D188" s="19" t="s">
        <v>88</v>
      </c>
      <c r="E188" s="20">
        <v>0</v>
      </c>
    </row>
    <row r="189" spans="2:5" x14ac:dyDescent="0.25">
      <c r="B189" s="19" t="s">
        <v>60</v>
      </c>
      <c r="C189" s="19" t="s">
        <v>13</v>
      </c>
      <c r="D189" s="19" t="s">
        <v>88</v>
      </c>
      <c r="E189" s="20">
        <v>0</v>
      </c>
    </row>
    <row r="190" spans="2:5" x14ac:dyDescent="0.25">
      <c r="B190" s="19" t="s">
        <v>61</v>
      </c>
      <c r="C190" s="19" t="s">
        <v>13</v>
      </c>
      <c r="D190" s="19" t="s">
        <v>88</v>
      </c>
      <c r="E190" s="20">
        <v>0</v>
      </c>
    </row>
    <row r="191" spans="2:5" x14ac:dyDescent="0.25">
      <c r="B191" s="19" t="s">
        <v>62</v>
      </c>
      <c r="C191" s="19" t="s">
        <v>13</v>
      </c>
      <c r="D191" s="19" t="s">
        <v>88</v>
      </c>
      <c r="E191" s="20">
        <v>0</v>
      </c>
    </row>
    <row r="192" spans="2:5" x14ac:dyDescent="0.25">
      <c r="B192" s="19" t="s">
        <v>63</v>
      </c>
      <c r="C192" s="19" t="s">
        <v>13</v>
      </c>
      <c r="D192" s="19" t="s">
        <v>88</v>
      </c>
      <c r="E192" s="20">
        <v>0</v>
      </c>
    </row>
    <row r="193" spans="2:5" x14ac:dyDescent="0.25">
      <c r="B193" s="19" t="s">
        <v>64</v>
      </c>
      <c r="C193" s="19" t="s">
        <v>13</v>
      </c>
      <c r="D193" s="19" t="s">
        <v>88</v>
      </c>
      <c r="E193" s="20">
        <v>0</v>
      </c>
    </row>
    <row r="194" spans="2:5" x14ac:dyDescent="0.25">
      <c r="B194" s="19" t="s">
        <v>65</v>
      </c>
      <c r="C194" s="19" t="s">
        <v>13</v>
      </c>
      <c r="D194" s="19" t="s">
        <v>88</v>
      </c>
      <c r="E194" s="20">
        <v>0</v>
      </c>
    </row>
    <row r="195" spans="2:5" x14ac:dyDescent="0.25">
      <c r="B195" s="19" t="s">
        <v>66</v>
      </c>
      <c r="C195" s="19" t="s">
        <v>13</v>
      </c>
      <c r="D195" s="19" t="s">
        <v>88</v>
      </c>
      <c r="E195" s="20">
        <v>0</v>
      </c>
    </row>
    <row r="196" spans="2:5" x14ac:dyDescent="0.25">
      <c r="B196" s="19" t="s">
        <v>67</v>
      </c>
      <c r="C196" s="19" t="s">
        <v>13</v>
      </c>
      <c r="D196" s="19" t="s">
        <v>88</v>
      </c>
      <c r="E196" s="20">
        <v>0</v>
      </c>
    </row>
    <row r="197" spans="2:5" x14ac:dyDescent="0.25">
      <c r="B197" s="19" t="s">
        <v>68</v>
      </c>
      <c r="C197" s="19" t="s">
        <v>13</v>
      </c>
      <c r="D197" s="19" t="s">
        <v>88</v>
      </c>
      <c r="E197" s="20">
        <v>0</v>
      </c>
    </row>
    <row r="198" spans="2:5" x14ac:dyDescent="0.25">
      <c r="B198" s="19" t="s">
        <v>69</v>
      </c>
      <c r="C198" s="19" t="s">
        <v>13</v>
      </c>
      <c r="D198" s="19" t="s">
        <v>88</v>
      </c>
      <c r="E198" s="20">
        <v>0</v>
      </c>
    </row>
    <row r="199" spans="2:5" x14ac:dyDescent="0.25">
      <c r="B199" s="19" t="s">
        <v>70</v>
      </c>
      <c r="C199" s="19" t="s">
        <v>13</v>
      </c>
      <c r="D199" s="19" t="s">
        <v>88</v>
      </c>
      <c r="E199" s="20">
        <v>0</v>
      </c>
    </row>
    <row r="200" spans="2:5" x14ac:dyDescent="0.25">
      <c r="B200" s="19" t="s">
        <v>71</v>
      </c>
      <c r="C200" s="19" t="s">
        <v>13</v>
      </c>
      <c r="D200" s="19" t="s">
        <v>88</v>
      </c>
      <c r="E200" s="20">
        <v>0</v>
      </c>
    </row>
    <row r="201" spans="2:5" x14ac:dyDescent="0.25">
      <c r="B201" s="19" t="s">
        <v>72</v>
      </c>
      <c r="C201" s="19" t="s">
        <v>13</v>
      </c>
      <c r="D201" s="19" t="s">
        <v>88</v>
      </c>
      <c r="E201" s="20">
        <v>0</v>
      </c>
    </row>
    <row r="202" spans="2:5" x14ac:dyDescent="0.25">
      <c r="B202" s="19" t="s">
        <v>73</v>
      </c>
      <c r="C202" s="19" t="s">
        <v>13</v>
      </c>
      <c r="D202" s="19" t="s">
        <v>88</v>
      </c>
      <c r="E202" s="20">
        <v>0</v>
      </c>
    </row>
    <row r="203" spans="2:5" x14ac:dyDescent="0.25">
      <c r="B203" s="19" t="s">
        <v>74</v>
      </c>
      <c r="C203" s="19" t="s">
        <v>13</v>
      </c>
      <c r="D203" s="19" t="s">
        <v>88</v>
      </c>
      <c r="E203" s="20">
        <v>0</v>
      </c>
    </row>
    <row r="204" spans="2:5" x14ac:dyDescent="0.25">
      <c r="B204" s="19" t="s">
        <v>75</v>
      </c>
      <c r="C204" s="19" t="s">
        <v>13</v>
      </c>
      <c r="D204" s="19" t="s">
        <v>88</v>
      </c>
      <c r="E204" s="20">
        <v>0</v>
      </c>
    </row>
    <row r="205" spans="2:5" x14ac:dyDescent="0.25">
      <c r="B205" s="19" t="s">
        <v>76</v>
      </c>
      <c r="C205" s="19" t="s">
        <v>13</v>
      </c>
      <c r="D205" s="19" t="s">
        <v>88</v>
      </c>
      <c r="E205" s="20">
        <v>0</v>
      </c>
    </row>
    <row r="206" spans="2:5" x14ac:dyDescent="0.25">
      <c r="B206" s="19" t="s">
        <v>77</v>
      </c>
      <c r="C206" s="19" t="s">
        <v>13</v>
      </c>
      <c r="D206" s="19" t="s">
        <v>88</v>
      </c>
      <c r="E206" s="20">
        <v>0</v>
      </c>
    </row>
    <row r="207" spans="2:5" x14ac:dyDescent="0.25">
      <c r="B207" s="19" t="s">
        <v>78</v>
      </c>
      <c r="C207" s="19" t="s">
        <v>13</v>
      </c>
      <c r="D207" s="19" t="s">
        <v>88</v>
      </c>
      <c r="E207" s="20">
        <v>0</v>
      </c>
    </row>
    <row r="208" spans="2:5" x14ac:dyDescent="0.25">
      <c r="B208" s="19" t="s">
        <v>79</v>
      </c>
      <c r="C208" s="19" t="s">
        <v>13</v>
      </c>
      <c r="D208" s="19" t="s">
        <v>88</v>
      </c>
      <c r="E208" s="20">
        <v>0</v>
      </c>
    </row>
    <row r="209" spans="2:5" x14ac:dyDescent="0.25">
      <c r="B209" s="19" t="s">
        <v>80</v>
      </c>
      <c r="C209" s="19" t="s">
        <v>13</v>
      </c>
      <c r="D209" s="19" t="s">
        <v>88</v>
      </c>
      <c r="E209" s="20">
        <v>0</v>
      </c>
    </row>
    <row r="210" spans="2:5" x14ac:dyDescent="0.25">
      <c r="B210" s="19" t="s">
        <v>81</v>
      </c>
      <c r="C210" s="19" t="s">
        <v>13</v>
      </c>
      <c r="D210" s="19" t="s">
        <v>88</v>
      </c>
      <c r="E210" s="20">
        <v>0</v>
      </c>
    </row>
    <row r="211" spans="2:5" x14ac:dyDescent="0.25">
      <c r="B211" s="19" t="s">
        <v>82</v>
      </c>
      <c r="C211" s="19" t="s">
        <v>13</v>
      </c>
      <c r="D211" s="19" t="s">
        <v>88</v>
      </c>
      <c r="E211" s="20">
        <v>0</v>
      </c>
    </row>
    <row r="212" spans="2:5" x14ac:dyDescent="0.25">
      <c r="B212" s="19" t="s">
        <v>83</v>
      </c>
      <c r="C212" s="19" t="s">
        <v>13</v>
      </c>
      <c r="D212" s="19" t="s">
        <v>88</v>
      </c>
      <c r="E212" s="20">
        <v>0</v>
      </c>
    </row>
    <row r="213" spans="2:5" x14ac:dyDescent="0.25">
      <c r="B213" s="19" t="s">
        <v>84</v>
      </c>
      <c r="C213" s="19" t="s">
        <v>13</v>
      </c>
      <c r="D213" s="19" t="s">
        <v>88</v>
      </c>
      <c r="E213" s="20">
        <v>0</v>
      </c>
    </row>
    <row r="214" spans="2:5" x14ac:dyDescent="0.25">
      <c r="B214" s="19" t="s">
        <v>85</v>
      </c>
      <c r="C214" s="19" t="s">
        <v>13</v>
      </c>
      <c r="D214" s="19" t="s">
        <v>88</v>
      </c>
      <c r="E214" s="20">
        <v>0</v>
      </c>
    </row>
    <row r="215" spans="2:5" x14ac:dyDescent="0.25">
      <c r="B215" s="19" t="s">
        <v>86</v>
      </c>
      <c r="C215" s="19" t="s">
        <v>13</v>
      </c>
      <c r="D215" s="19" t="s">
        <v>88</v>
      </c>
      <c r="E215" s="20">
        <v>0</v>
      </c>
    </row>
    <row r="216" spans="2:5" x14ac:dyDescent="0.25">
      <c r="B216" s="19" t="s">
        <v>87</v>
      </c>
      <c r="C216" s="19" t="s">
        <v>13</v>
      </c>
      <c r="D216" s="19" t="s">
        <v>88</v>
      </c>
      <c r="E216" s="20">
        <v>0</v>
      </c>
    </row>
    <row r="217" spans="2:5" x14ac:dyDescent="0.25">
      <c r="B217" s="19" t="s">
        <v>18</v>
      </c>
      <c r="C217" s="19" t="s">
        <v>12</v>
      </c>
      <c r="D217" s="19" t="s">
        <v>88</v>
      </c>
      <c r="E217" s="20">
        <v>1.5677323610099499E-2</v>
      </c>
    </row>
    <row r="218" spans="2:5" x14ac:dyDescent="0.25">
      <c r="B218" s="19" t="s">
        <v>19</v>
      </c>
      <c r="C218" s="19" t="s">
        <v>12</v>
      </c>
      <c r="D218" s="19" t="s">
        <v>88</v>
      </c>
      <c r="E218" s="20">
        <v>0.18635100684908401</v>
      </c>
    </row>
    <row r="219" spans="2:5" x14ac:dyDescent="0.25">
      <c r="B219" s="19" t="s">
        <v>20</v>
      </c>
      <c r="C219" s="19" t="s">
        <v>12</v>
      </c>
      <c r="D219" s="19" t="s">
        <v>88</v>
      </c>
      <c r="E219" s="20">
        <v>0.17937224168666699</v>
      </c>
    </row>
    <row r="220" spans="2:5" x14ac:dyDescent="0.25">
      <c r="B220" s="19" t="s">
        <v>21</v>
      </c>
      <c r="C220" s="19" t="s">
        <v>12</v>
      </c>
      <c r="D220" s="19" t="s">
        <v>88</v>
      </c>
      <c r="E220" s="20">
        <v>0.20471375532071001</v>
      </c>
    </row>
    <row r="221" spans="2:5" x14ac:dyDescent="0.25">
      <c r="B221" s="19" t="s">
        <v>22</v>
      </c>
      <c r="C221" s="19" t="s">
        <v>12</v>
      </c>
      <c r="D221" s="19" t="s">
        <v>88</v>
      </c>
      <c r="E221" s="20">
        <v>0.19159205585704001</v>
      </c>
    </row>
    <row r="222" spans="2:5" x14ac:dyDescent="0.25">
      <c r="B222" s="19" t="s">
        <v>23</v>
      </c>
      <c r="C222" s="19" t="s">
        <v>12</v>
      </c>
      <c r="D222" s="19" t="s">
        <v>88</v>
      </c>
      <c r="E222" s="20">
        <v>0.29891358824786501</v>
      </c>
    </row>
    <row r="223" spans="2:5" x14ac:dyDescent="0.25">
      <c r="B223" s="19" t="s">
        <v>24</v>
      </c>
      <c r="C223" s="19" t="s">
        <v>12</v>
      </c>
      <c r="D223" s="19" t="s">
        <v>88</v>
      </c>
      <c r="E223" s="20">
        <v>0.35178358512966301</v>
      </c>
    </row>
    <row r="224" spans="2:5" x14ac:dyDescent="0.25">
      <c r="B224" s="19" t="s">
        <v>25</v>
      </c>
      <c r="C224" s="19" t="s">
        <v>12</v>
      </c>
      <c r="D224" s="19" t="s">
        <v>88</v>
      </c>
      <c r="E224" s="20">
        <v>0.38272648959310901</v>
      </c>
    </row>
    <row r="225" spans="2:5" x14ac:dyDescent="0.25">
      <c r="B225" s="19" t="s">
        <v>26</v>
      </c>
      <c r="C225" s="19" t="s">
        <v>12</v>
      </c>
      <c r="D225" s="19" t="s">
        <v>88</v>
      </c>
      <c r="E225" s="20">
        <v>0.42300835607193898</v>
      </c>
    </row>
    <row r="226" spans="2:5" x14ac:dyDescent="0.25">
      <c r="B226" s="19" t="s">
        <v>27</v>
      </c>
      <c r="C226" s="19" t="s">
        <v>12</v>
      </c>
      <c r="D226" s="19" t="s">
        <v>88</v>
      </c>
      <c r="E226" s="20">
        <v>0.50651136143467901</v>
      </c>
    </row>
    <row r="227" spans="2:5" x14ac:dyDescent="0.25">
      <c r="B227" s="19" t="s">
        <v>28</v>
      </c>
      <c r="C227" s="19" t="s">
        <v>12</v>
      </c>
      <c r="D227" s="19" t="s">
        <v>88</v>
      </c>
      <c r="E227" s="20">
        <v>0.48704957956998102</v>
      </c>
    </row>
    <row r="228" spans="2:5" x14ac:dyDescent="0.25">
      <c r="B228" s="19" t="s">
        <v>29</v>
      </c>
      <c r="C228" s="19" t="s">
        <v>12</v>
      </c>
      <c r="D228" s="19" t="s">
        <v>88</v>
      </c>
      <c r="E228" s="20">
        <v>0.60831096677364604</v>
      </c>
    </row>
    <row r="229" spans="2:5" x14ac:dyDescent="0.25">
      <c r="B229" s="19" t="s">
        <v>30</v>
      </c>
      <c r="C229" s="19" t="s">
        <v>12</v>
      </c>
      <c r="D229" s="19" t="s">
        <v>88</v>
      </c>
      <c r="E229" s="20">
        <v>0.65164063239137004</v>
      </c>
    </row>
    <row r="230" spans="2:5" x14ac:dyDescent="0.25">
      <c r="B230" s="19" t="s">
        <v>31</v>
      </c>
      <c r="C230" s="19" t="s">
        <v>12</v>
      </c>
      <c r="D230" s="19" t="s">
        <v>88</v>
      </c>
      <c r="E230" s="20">
        <v>0.76251318804343005</v>
      </c>
    </row>
    <row r="231" spans="2:5" x14ac:dyDescent="0.25">
      <c r="B231" s="19" t="s">
        <v>32</v>
      </c>
      <c r="C231" s="19" t="s">
        <v>12</v>
      </c>
      <c r="D231" s="19" t="s">
        <v>88</v>
      </c>
      <c r="E231" s="20">
        <v>0.77438182709395598</v>
      </c>
    </row>
    <row r="232" spans="2:5" x14ac:dyDescent="0.25">
      <c r="B232" s="19" t="s">
        <v>33</v>
      </c>
      <c r="C232" s="19" t="s">
        <v>12</v>
      </c>
      <c r="D232" s="19" t="s">
        <v>88</v>
      </c>
      <c r="E232" s="20">
        <v>0.98812070837490296</v>
      </c>
    </row>
    <row r="233" spans="2:5" x14ac:dyDescent="0.25">
      <c r="B233" s="19" t="s">
        <v>34</v>
      </c>
      <c r="C233" s="19" t="s">
        <v>12</v>
      </c>
      <c r="D233" s="19" t="s">
        <v>88</v>
      </c>
      <c r="E233" s="20">
        <v>1.29937838645209</v>
      </c>
    </row>
    <row r="234" spans="2:5" x14ac:dyDescent="0.25">
      <c r="B234" s="19" t="s">
        <v>35</v>
      </c>
      <c r="C234" s="19" t="s">
        <v>12</v>
      </c>
      <c r="D234" s="19" t="s">
        <v>88</v>
      </c>
      <c r="E234" s="20">
        <v>1.1631737441154899</v>
      </c>
    </row>
    <row r="235" spans="2:5" x14ac:dyDescent="0.25">
      <c r="B235" s="19" t="s">
        <v>36</v>
      </c>
      <c r="C235" s="19" t="s">
        <v>12</v>
      </c>
      <c r="D235" s="19" t="s">
        <v>88</v>
      </c>
      <c r="E235" s="20">
        <v>1.1643513975855999</v>
      </c>
    </row>
    <row r="236" spans="2:5" x14ac:dyDescent="0.25">
      <c r="B236" s="19" t="s">
        <v>37</v>
      </c>
      <c r="C236" s="19" t="s">
        <v>12</v>
      </c>
      <c r="D236" s="19" t="s">
        <v>88</v>
      </c>
      <c r="E236" s="20">
        <v>1.14630682256903</v>
      </c>
    </row>
    <row r="237" spans="2:5" x14ac:dyDescent="0.25">
      <c r="B237" s="19" t="s">
        <v>38</v>
      </c>
      <c r="C237" s="19" t="s">
        <v>12</v>
      </c>
      <c r="D237" s="19" t="s">
        <v>88</v>
      </c>
      <c r="E237" s="20">
        <v>1.45191768420625</v>
      </c>
    </row>
    <row r="238" spans="2:5" x14ac:dyDescent="0.25">
      <c r="B238" s="19" t="s">
        <v>39</v>
      </c>
      <c r="C238" s="19" t="s">
        <v>12</v>
      </c>
      <c r="D238" s="19" t="s">
        <v>88</v>
      </c>
      <c r="E238" s="20">
        <v>1.5558836993374501</v>
      </c>
    </row>
    <row r="239" spans="2:5" x14ac:dyDescent="0.25">
      <c r="B239" s="19" t="s">
        <v>40</v>
      </c>
      <c r="C239" s="19" t="s">
        <v>12</v>
      </c>
      <c r="D239" s="19" t="s">
        <v>88</v>
      </c>
      <c r="E239" s="20">
        <v>1.31183160101711</v>
      </c>
    </row>
    <row r="240" spans="2:5" x14ac:dyDescent="0.25">
      <c r="B240" s="19" t="s">
        <v>41</v>
      </c>
      <c r="C240" s="19" t="s">
        <v>12</v>
      </c>
      <c r="D240" s="19" t="s">
        <v>88</v>
      </c>
      <c r="E240" s="20">
        <v>1.6118366182574699</v>
      </c>
    </row>
    <row r="241" spans="2:5" x14ac:dyDescent="0.25">
      <c r="B241" s="19" t="s">
        <v>42</v>
      </c>
      <c r="C241" s="19" t="s">
        <v>12</v>
      </c>
      <c r="D241" s="19" t="s">
        <v>88</v>
      </c>
      <c r="E241" s="20">
        <v>1.5621412060644499</v>
      </c>
    </row>
    <row r="242" spans="2:5" x14ac:dyDescent="0.25">
      <c r="B242" s="19" t="s">
        <v>43</v>
      </c>
      <c r="C242" s="19" t="s">
        <v>12</v>
      </c>
      <c r="D242" s="19" t="s">
        <v>88</v>
      </c>
      <c r="E242" s="20">
        <v>1.47036193214297</v>
      </c>
    </row>
    <row r="243" spans="2:5" x14ac:dyDescent="0.25">
      <c r="B243" s="19" t="s">
        <v>44</v>
      </c>
      <c r="C243" s="19" t="s">
        <v>12</v>
      </c>
      <c r="D243" s="19" t="s">
        <v>88</v>
      </c>
      <c r="E243" s="20">
        <v>1.52763345087342</v>
      </c>
    </row>
    <row r="244" spans="2:5" x14ac:dyDescent="0.25">
      <c r="B244" s="19" t="s">
        <v>45</v>
      </c>
      <c r="C244" s="19" t="s">
        <v>12</v>
      </c>
      <c r="D244" s="19" t="s">
        <v>88</v>
      </c>
      <c r="E244" s="20">
        <v>1.9046269757644101</v>
      </c>
    </row>
    <row r="245" spans="2:5" x14ac:dyDescent="0.25">
      <c r="B245" s="19" t="s">
        <v>46</v>
      </c>
      <c r="C245" s="19" t="s">
        <v>12</v>
      </c>
      <c r="D245" s="19" t="s">
        <v>88</v>
      </c>
      <c r="E245" s="20">
        <v>1.71995263783867</v>
      </c>
    </row>
    <row r="246" spans="2:5" x14ac:dyDescent="0.25">
      <c r="B246" s="19" t="s">
        <v>47</v>
      </c>
      <c r="C246" s="19" t="s">
        <v>12</v>
      </c>
      <c r="D246" s="19" t="s">
        <v>88</v>
      </c>
      <c r="E246" s="20">
        <v>1.4936352146273</v>
      </c>
    </row>
    <row r="247" spans="2:5" x14ac:dyDescent="0.25">
      <c r="B247" s="19" t="s">
        <v>48</v>
      </c>
      <c r="C247" s="19" t="s">
        <v>12</v>
      </c>
      <c r="D247" s="19" t="s">
        <v>88</v>
      </c>
      <c r="E247" s="20">
        <v>1.4185662914222199</v>
      </c>
    </row>
    <row r="248" spans="2:5" x14ac:dyDescent="0.25">
      <c r="B248" s="19" t="s">
        <v>49</v>
      </c>
      <c r="C248" s="19" t="s">
        <v>12</v>
      </c>
      <c r="D248" s="19" t="s">
        <v>88</v>
      </c>
      <c r="E248" s="20">
        <v>1.3253452042687699</v>
      </c>
    </row>
    <row r="249" spans="2:5" x14ac:dyDescent="0.25">
      <c r="B249" s="19" t="s">
        <v>50</v>
      </c>
      <c r="C249" s="19" t="s">
        <v>12</v>
      </c>
      <c r="D249" s="19" t="s">
        <v>88</v>
      </c>
      <c r="E249" s="20">
        <v>1.0527209275414799</v>
      </c>
    </row>
    <row r="250" spans="2:5" x14ac:dyDescent="0.25">
      <c r="B250" s="19" t="s">
        <v>51</v>
      </c>
      <c r="C250" s="19" t="s">
        <v>12</v>
      </c>
      <c r="D250" s="19" t="s">
        <v>88</v>
      </c>
      <c r="E250" s="20">
        <v>1.34593472333366</v>
      </c>
    </row>
    <row r="251" spans="2:5" x14ac:dyDescent="0.25">
      <c r="B251" s="19" t="s">
        <v>52</v>
      </c>
      <c r="C251" s="19" t="s">
        <v>12</v>
      </c>
      <c r="D251" s="19" t="s">
        <v>88</v>
      </c>
      <c r="E251" s="20">
        <v>0.85676066401135398</v>
      </c>
    </row>
    <row r="252" spans="2:5" x14ac:dyDescent="0.25">
      <c r="B252" s="19" t="s">
        <v>53</v>
      </c>
      <c r="C252" s="19" t="s">
        <v>12</v>
      </c>
      <c r="D252" s="19" t="s">
        <v>88</v>
      </c>
      <c r="E252" s="20">
        <v>0.32409499377831802</v>
      </c>
    </row>
    <row r="253" spans="2:5" x14ac:dyDescent="0.25">
      <c r="B253" s="19" t="s">
        <v>54</v>
      </c>
      <c r="C253" s="19" t="s">
        <v>12</v>
      </c>
      <c r="D253" s="19" t="s">
        <v>88</v>
      </c>
      <c r="E253" s="20">
        <v>8.4140792084182806E-2</v>
      </c>
    </row>
    <row r="254" spans="2:5" x14ac:dyDescent="0.25">
      <c r="B254" s="19" t="s">
        <v>55</v>
      </c>
      <c r="C254" s="19" t="s">
        <v>12</v>
      </c>
      <c r="D254" s="19" t="s">
        <v>88</v>
      </c>
      <c r="E254" s="20">
        <v>0</v>
      </c>
    </row>
    <row r="255" spans="2:5" x14ac:dyDescent="0.25">
      <c r="B255" s="19" t="s">
        <v>56</v>
      </c>
      <c r="C255" s="19" t="s">
        <v>12</v>
      </c>
      <c r="D255" s="19" t="s">
        <v>88</v>
      </c>
      <c r="E255" s="20">
        <v>0</v>
      </c>
    </row>
    <row r="256" spans="2:5" x14ac:dyDescent="0.25">
      <c r="B256" s="19" t="s">
        <v>57</v>
      </c>
      <c r="C256" s="19" t="s">
        <v>12</v>
      </c>
      <c r="D256" s="19" t="s">
        <v>88</v>
      </c>
      <c r="E256" s="20">
        <v>0</v>
      </c>
    </row>
    <row r="257" spans="2:5" x14ac:dyDescent="0.25">
      <c r="B257" s="19" t="s">
        <v>58</v>
      </c>
      <c r="C257" s="19" t="s">
        <v>12</v>
      </c>
      <c r="D257" s="19" t="s">
        <v>88</v>
      </c>
      <c r="E257" s="20">
        <v>0</v>
      </c>
    </row>
    <row r="258" spans="2:5" x14ac:dyDescent="0.25">
      <c r="B258" s="19" t="s">
        <v>59</v>
      </c>
      <c r="C258" s="19" t="s">
        <v>12</v>
      </c>
      <c r="D258" s="19" t="s">
        <v>88</v>
      </c>
      <c r="E258" s="20">
        <v>0</v>
      </c>
    </row>
    <row r="259" spans="2:5" x14ac:dyDescent="0.25">
      <c r="B259" s="19" t="s">
        <v>60</v>
      </c>
      <c r="C259" s="19" t="s">
        <v>12</v>
      </c>
      <c r="D259" s="19" t="s">
        <v>88</v>
      </c>
      <c r="E259" s="20">
        <v>0</v>
      </c>
    </row>
    <row r="260" spans="2:5" x14ac:dyDescent="0.25">
      <c r="B260" s="19" t="s">
        <v>61</v>
      </c>
      <c r="C260" s="19" t="s">
        <v>12</v>
      </c>
      <c r="D260" s="19" t="s">
        <v>88</v>
      </c>
      <c r="E260" s="20">
        <v>0</v>
      </c>
    </row>
    <row r="261" spans="2:5" x14ac:dyDescent="0.25">
      <c r="B261" s="19" t="s">
        <v>62</v>
      </c>
      <c r="C261" s="19" t="s">
        <v>12</v>
      </c>
      <c r="D261" s="19" t="s">
        <v>88</v>
      </c>
      <c r="E261" s="20">
        <v>0</v>
      </c>
    </row>
    <row r="262" spans="2:5" x14ac:dyDescent="0.25">
      <c r="B262" s="19" t="s">
        <v>63</v>
      </c>
      <c r="C262" s="19" t="s">
        <v>12</v>
      </c>
      <c r="D262" s="19" t="s">
        <v>88</v>
      </c>
      <c r="E262" s="20">
        <v>0</v>
      </c>
    </row>
    <row r="263" spans="2:5" x14ac:dyDescent="0.25">
      <c r="B263" s="19" t="s">
        <v>64</v>
      </c>
      <c r="C263" s="19" t="s">
        <v>12</v>
      </c>
      <c r="D263" s="19" t="s">
        <v>88</v>
      </c>
      <c r="E263" s="20">
        <v>0</v>
      </c>
    </row>
    <row r="264" spans="2:5" x14ac:dyDescent="0.25">
      <c r="B264" s="19" t="s">
        <v>65</v>
      </c>
      <c r="C264" s="19" t="s">
        <v>12</v>
      </c>
      <c r="D264" s="19" t="s">
        <v>88</v>
      </c>
      <c r="E264" s="20">
        <v>0</v>
      </c>
    </row>
    <row r="265" spans="2:5" x14ac:dyDescent="0.25">
      <c r="B265" s="19" t="s">
        <v>66</v>
      </c>
      <c r="C265" s="19" t="s">
        <v>12</v>
      </c>
      <c r="D265" s="19" t="s">
        <v>88</v>
      </c>
      <c r="E265" s="20">
        <v>0</v>
      </c>
    </row>
    <row r="266" spans="2:5" x14ac:dyDescent="0.25">
      <c r="B266" s="19" t="s">
        <v>67</v>
      </c>
      <c r="C266" s="19" t="s">
        <v>12</v>
      </c>
      <c r="D266" s="19" t="s">
        <v>88</v>
      </c>
      <c r="E266" s="20">
        <v>0</v>
      </c>
    </row>
    <row r="267" spans="2:5" x14ac:dyDescent="0.25">
      <c r="B267" s="19" t="s">
        <v>68</v>
      </c>
      <c r="C267" s="19" t="s">
        <v>12</v>
      </c>
      <c r="D267" s="19" t="s">
        <v>88</v>
      </c>
      <c r="E267" s="20">
        <v>0</v>
      </c>
    </row>
    <row r="268" spans="2:5" x14ac:dyDescent="0.25">
      <c r="B268" s="19" t="s">
        <v>69</v>
      </c>
      <c r="C268" s="19" t="s">
        <v>12</v>
      </c>
      <c r="D268" s="19" t="s">
        <v>88</v>
      </c>
      <c r="E268" s="20">
        <v>0</v>
      </c>
    </row>
    <row r="269" spans="2:5" x14ac:dyDescent="0.25">
      <c r="B269" s="19" t="s">
        <v>70</v>
      </c>
      <c r="C269" s="19" t="s">
        <v>12</v>
      </c>
      <c r="D269" s="19" t="s">
        <v>88</v>
      </c>
      <c r="E269" s="20">
        <v>0</v>
      </c>
    </row>
    <row r="270" spans="2:5" x14ac:dyDescent="0.25">
      <c r="B270" s="19" t="s">
        <v>71</v>
      </c>
      <c r="C270" s="19" t="s">
        <v>12</v>
      </c>
      <c r="D270" s="19" t="s">
        <v>88</v>
      </c>
      <c r="E270" s="20">
        <v>0</v>
      </c>
    </row>
    <row r="271" spans="2:5" x14ac:dyDescent="0.25">
      <c r="B271" s="19" t="s">
        <v>72</v>
      </c>
      <c r="C271" s="19" t="s">
        <v>12</v>
      </c>
      <c r="D271" s="19" t="s">
        <v>88</v>
      </c>
      <c r="E271" s="20">
        <v>0</v>
      </c>
    </row>
    <row r="272" spans="2:5" x14ac:dyDescent="0.25">
      <c r="B272" s="19" t="s">
        <v>73</v>
      </c>
      <c r="C272" s="19" t="s">
        <v>12</v>
      </c>
      <c r="D272" s="19" t="s">
        <v>88</v>
      </c>
      <c r="E272" s="20">
        <v>0</v>
      </c>
    </row>
    <row r="273" spans="2:9" x14ac:dyDescent="0.25">
      <c r="B273" s="19" t="s">
        <v>74</v>
      </c>
      <c r="C273" s="19" t="s">
        <v>12</v>
      </c>
      <c r="D273" s="19" t="s">
        <v>88</v>
      </c>
      <c r="E273" s="20">
        <v>0</v>
      </c>
    </row>
    <row r="274" spans="2:9" x14ac:dyDescent="0.25">
      <c r="B274" s="19" t="s">
        <v>75</v>
      </c>
      <c r="C274" s="19" t="s">
        <v>12</v>
      </c>
      <c r="D274" s="19" t="s">
        <v>88</v>
      </c>
      <c r="E274" s="20">
        <v>0</v>
      </c>
    </row>
    <row r="275" spans="2:9" x14ac:dyDescent="0.25">
      <c r="B275" s="19" t="s">
        <v>76</v>
      </c>
      <c r="C275" s="19" t="s">
        <v>12</v>
      </c>
      <c r="D275" s="19" t="s">
        <v>88</v>
      </c>
      <c r="E275" s="20">
        <v>0</v>
      </c>
    </row>
    <row r="276" spans="2:9" x14ac:dyDescent="0.25">
      <c r="B276" s="19" t="s">
        <v>77</v>
      </c>
      <c r="C276" s="19" t="s">
        <v>12</v>
      </c>
      <c r="D276" s="19" t="s">
        <v>88</v>
      </c>
      <c r="E276" s="20">
        <v>0</v>
      </c>
    </row>
    <row r="277" spans="2:9" x14ac:dyDescent="0.25">
      <c r="B277" s="19" t="s">
        <v>78</v>
      </c>
      <c r="C277" s="19" t="s">
        <v>12</v>
      </c>
      <c r="D277" s="19" t="s">
        <v>88</v>
      </c>
      <c r="E277" s="20">
        <v>0</v>
      </c>
    </row>
    <row r="278" spans="2:9" x14ac:dyDescent="0.25">
      <c r="B278" s="19" t="s">
        <v>79</v>
      </c>
      <c r="C278" s="19" t="s">
        <v>12</v>
      </c>
      <c r="D278" s="19" t="s">
        <v>88</v>
      </c>
      <c r="E278" s="20">
        <v>0</v>
      </c>
    </row>
    <row r="279" spans="2:9" x14ac:dyDescent="0.25">
      <c r="B279" s="19" t="s">
        <v>80</v>
      </c>
      <c r="C279" s="19" t="s">
        <v>12</v>
      </c>
      <c r="D279" s="19" t="s">
        <v>88</v>
      </c>
      <c r="E279" s="20">
        <v>0</v>
      </c>
    </row>
    <row r="280" spans="2:9" x14ac:dyDescent="0.25">
      <c r="B280" s="19" t="s">
        <v>81</v>
      </c>
      <c r="C280" s="19" t="s">
        <v>12</v>
      </c>
      <c r="D280" s="19" t="s">
        <v>88</v>
      </c>
      <c r="E280" s="20">
        <v>0</v>
      </c>
    </row>
    <row r="281" spans="2:9" x14ac:dyDescent="0.25">
      <c r="B281" s="19" t="s">
        <v>82</v>
      </c>
      <c r="C281" s="19" t="s">
        <v>12</v>
      </c>
      <c r="D281" s="19" t="s">
        <v>88</v>
      </c>
      <c r="E281" s="20">
        <v>0</v>
      </c>
    </row>
    <row r="282" spans="2:9" x14ac:dyDescent="0.25">
      <c r="B282" s="19" t="s">
        <v>83</v>
      </c>
      <c r="C282" s="19" t="s">
        <v>12</v>
      </c>
      <c r="D282" s="19" t="s">
        <v>88</v>
      </c>
      <c r="E282" s="20">
        <v>0</v>
      </c>
    </row>
    <row r="283" spans="2:9" x14ac:dyDescent="0.25">
      <c r="B283" s="19" t="s">
        <v>84</v>
      </c>
      <c r="C283" s="19" t="s">
        <v>12</v>
      </c>
      <c r="D283" s="19" t="s">
        <v>88</v>
      </c>
      <c r="E283" s="20">
        <v>0</v>
      </c>
    </row>
    <row r="284" spans="2:9" x14ac:dyDescent="0.25">
      <c r="B284" s="19" t="s">
        <v>85</v>
      </c>
      <c r="C284" s="19" t="s">
        <v>12</v>
      </c>
      <c r="D284" s="19" t="s">
        <v>88</v>
      </c>
      <c r="E284" s="20">
        <v>0</v>
      </c>
    </row>
    <row r="285" spans="2:9" x14ac:dyDescent="0.25">
      <c r="B285" s="19" t="s">
        <v>86</v>
      </c>
      <c r="C285" s="19" t="s">
        <v>12</v>
      </c>
      <c r="D285" s="19" t="s">
        <v>88</v>
      </c>
      <c r="E285" s="20">
        <v>0</v>
      </c>
    </row>
    <row r="286" spans="2:9" x14ac:dyDescent="0.25">
      <c r="B286" s="19" t="s">
        <v>87</v>
      </c>
      <c r="C286" s="19" t="s">
        <v>12</v>
      </c>
      <c r="D286" s="19" t="s">
        <v>88</v>
      </c>
      <c r="E286" s="20">
        <v>0</v>
      </c>
    </row>
    <row r="288" spans="2:9" ht="54" customHeight="1" x14ac:dyDescent="0.25">
      <c r="B288" s="65" t="s">
        <v>167</v>
      </c>
      <c r="C288" s="65"/>
      <c r="D288" s="65"/>
      <c r="E288" s="65"/>
      <c r="F288" s="68"/>
      <c r="G288" s="68"/>
      <c r="H288" s="68"/>
      <c r="I288" s="68"/>
    </row>
    <row r="290" ht="39.950000000000003" customHeight="1" x14ac:dyDescent="0.25"/>
  </sheetData>
  <mergeCells count="2">
    <mergeCell ref="B288:E288"/>
    <mergeCell ref="F288:I28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showGridLines="0" zoomScaleNormal="100" workbookViewId="0">
      <selection activeCell="C9" sqref="C9"/>
    </sheetView>
  </sheetViews>
  <sheetFormatPr baseColWidth="10" defaultColWidth="10.85546875" defaultRowHeight="12.75" x14ac:dyDescent="0.25"/>
  <cols>
    <col min="1" max="1" width="2.85546875" style="2" customWidth="1"/>
    <col min="2" max="2" width="36" style="2" customWidth="1"/>
    <col min="3" max="3" width="23.5703125" style="2" customWidth="1"/>
    <col min="4" max="16384" width="10.85546875" style="2"/>
  </cols>
  <sheetData>
    <row r="2" spans="2:7" x14ac:dyDescent="0.25">
      <c r="B2" s="3" t="s">
        <v>108</v>
      </c>
      <c r="C2" s="3"/>
    </row>
    <row r="3" spans="2:7" ht="13.5" thickBot="1" x14ac:dyDescent="0.3"/>
    <row r="4" spans="2:7" ht="17.100000000000001" customHeight="1" thickBot="1" x14ac:dyDescent="0.3">
      <c r="B4" s="9"/>
      <c r="C4" s="9"/>
      <c r="D4" s="10" t="s">
        <v>12</v>
      </c>
      <c r="E4" s="11" t="s">
        <v>13</v>
      </c>
      <c r="F4" s="12" t="s">
        <v>114</v>
      </c>
    </row>
    <row r="5" spans="2:7" ht="17.100000000000001" customHeight="1" x14ac:dyDescent="0.25">
      <c r="B5" s="69" t="s">
        <v>115</v>
      </c>
      <c r="C5" s="70"/>
      <c r="D5" s="56">
        <v>0.31554476494704697</v>
      </c>
      <c r="E5" s="57">
        <v>0.181214521717843</v>
      </c>
      <c r="F5" s="58">
        <f>(D5-E5)*100</f>
        <v>13.433024322920398</v>
      </c>
    </row>
    <row r="6" spans="2:7" ht="17.100000000000001" customHeight="1" thickBot="1" x14ac:dyDescent="0.3">
      <c r="B6" s="71" t="s">
        <v>109</v>
      </c>
      <c r="C6" s="72"/>
      <c r="D6" s="49">
        <v>0.15005624468283399</v>
      </c>
      <c r="E6" s="50">
        <v>5.2147184438126902E-2</v>
      </c>
      <c r="F6" s="51">
        <f>(D6-E6)*100</f>
        <v>9.7909060244707078</v>
      </c>
    </row>
    <row r="7" spans="2:7" ht="17.100000000000001" customHeight="1" thickBot="1" x14ac:dyDescent="0.3">
      <c r="B7" s="73" t="s">
        <v>132</v>
      </c>
      <c r="C7" s="74"/>
      <c r="D7" s="46">
        <v>105.82591557109799</v>
      </c>
      <c r="E7" s="13">
        <v>81.801598012170004</v>
      </c>
      <c r="F7" s="14">
        <f>D7-E7</f>
        <v>24.02431755892799</v>
      </c>
    </row>
    <row r="8" spans="2:7" ht="17.100000000000001" customHeight="1" x14ac:dyDescent="0.25">
      <c r="B8" s="75" t="s">
        <v>162</v>
      </c>
      <c r="C8" s="59" t="s">
        <v>159</v>
      </c>
      <c r="D8" s="60">
        <v>856.56519566444501</v>
      </c>
      <c r="E8" s="61">
        <v>1027.4708053617301</v>
      </c>
      <c r="F8" s="62">
        <f>(D8-E8)/E8</f>
        <v>-0.16633621977912671</v>
      </c>
    </row>
    <row r="9" spans="2:7" ht="17.100000000000001" customHeight="1" thickBot="1" x14ac:dyDescent="0.3">
      <c r="B9" s="76"/>
      <c r="C9" s="52" t="s">
        <v>160</v>
      </c>
      <c r="D9" s="53">
        <v>889.95800931863505</v>
      </c>
      <c r="E9" s="54">
        <v>1042.29444282126</v>
      </c>
      <c r="F9" s="55">
        <f t="shared" ref="F9:F11" si="0">(D9-E9)/E9</f>
        <v>-0.14615489370765899</v>
      </c>
    </row>
    <row r="10" spans="2:7" ht="17.100000000000001" customHeight="1" x14ac:dyDescent="0.25">
      <c r="B10" s="75" t="s">
        <v>161</v>
      </c>
      <c r="C10" s="44" t="s">
        <v>159</v>
      </c>
      <c r="D10" s="47">
        <v>1474.0388632480301</v>
      </c>
      <c r="E10" s="15">
        <v>1831.53699519772</v>
      </c>
      <c r="F10" s="39">
        <f t="shared" si="0"/>
        <v>-0.1951902325134835</v>
      </c>
    </row>
    <row r="11" spans="2:7" ht="17.100000000000001" customHeight="1" thickBot="1" x14ac:dyDescent="0.3">
      <c r="B11" s="76"/>
      <c r="C11" s="45" t="s">
        <v>160</v>
      </c>
      <c r="D11" s="48">
        <v>1507.43167690222</v>
      </c>
      <c r="E11" s="16">
        <v>1846.3606326572501</v>
      </c>
      <c r="F11" s="40">
        <f t="shared" si="0"/>
        <v>-0.18356595659605751</v>
      </c>
    </row>
    <row r="13" spans="2:7" ht="54" customHeight="1" x14ac:dyDescent="0.25">
      <c r="B13" s="65" t="s">
        <v>164</v>
      </c>
      <c r="C13" s="65"/>
      <c r="D13" s="65"/>
      <c r="E13" s="65"/>
      <c r="F13" s="65"/>
      <c r="G13" s="32"/>
    </row>
  </sheetData>
  <mergeCells count="6">
    <mergeCell ref="B13:F13"/>
    <mergeCell ref="B5:C5"/>
    <mergeCell ref="B6:C6"/>
    <mergeCell ref="B7:C7"/>
    <mergeCell ref="B8:B9"/>
    <mergeCell ref="B10:B1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Graphique 1</vt:lpstr>
      <vt:lpstr>Tableau 1</vt:lpstr>
      <vt:lpstr>Graphique 2</vt:lpstr>
      <vt:lpstr>Tableau 2</vt:lpstr>
      <vt:lpstr>Graphique 3</vt:lpstr>
      <vt:lpstr>Graphique 4</vt:lpstr>
      <vt:lpstr>Tableau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martin.chopard</dc:creator>
  <cp:lastModifiedBy>CASTAING, Elisabeth (DREES/DIRECTION)</cp:lastModifiedBy>
  <dcterms:created xsi:type="dcterms:W3CDTF">2024-01-18T11:59:36Z</dcterms:created>
  <dcterms:modified xsi:type="dcterms:W3CDTF">2024-02-16T13:13:59Z</dcterms:modified>
</cp:coreProperties>
</file>