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1.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2.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4.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2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8.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29.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I:\OSAM\BES\Financement - T2A - evaluations\2022_Indicateurs financiers des ES JR NC\2022_DM Jehanne\revision 2024\"/>
    </mc:Choice>
  </mc:AlternateContent>
  <xr:revisionPtr revIDLastSave="0" documentId="13_ncr:1_{7137847F-4505-4586-B9E2-7EB6FAF3CCBB}" xr6:coauthVersionLast="47" xr6:coauthVersionMax="47" xr10:uidLastSave="{00000000-0000-0000-0000-000000000000}"/>
  <bookViews>
    <workbookView xWindow="-110" yWindow="-110" windowWidth="19420" windowHeight="11620" xr2:uid="{00000000-000D-0000-FFFF-FFFF00000000}"/>
  </bookViews>
  <sheets>
    <sheet name="Tableau 2" sheetId="3" r:id="rId1"/>
    <sheet name="Tableau 3" sheetId="5" r:id="rId2"/>
    <sheet name="Figure 2" sheetId="6" r:id="rId3"/>
    <sheet name="Figure 3" sheetId="7" r:id="rId4"/>
    <sheet name="Tableau 4" sheetId="13" r:id="rId5"/>
    <sheet name="Figure 4" sheetId="14" r:id="rId6"/>
    <sheet name="Figure 5" sheetId="15" r:id="rId7"/>
    <sheet name="Tableau 5" sheetId="17" r:id="rId8"/>
    <sheet name="Tableau 6" sheetId="18" r:id="rId9"/>
    <sheet name="Tableau 7" sheetId="19" r:id="rId10"/>
    <sheet name="Tableau 8" sheetId="21" r:id="rId11"/>
    <sheet name="Tableau 9" sheetId="20" r:id="rId12"/>
    <sheet name="Tableau 10" sheetId="43" r:id="rId13"/>
    <sheet name="Tableau 11" sheetId="45" r:id="rId14"/>
    <sheet name="Tableau 12" sheetId="23" r:id="rId15"/>
    <sheet name="Tableau 13" sheetId="28" r:id="rId16"/>
    <sheet name="Figure 6" sheetId="44" r:id="rId17"/>
    <sheet name="Tableau 14" sheetId="30" r:id="rId18"/>
    <sheet name="Tableau 15" sheetId="31" r:id="rId19"/>
    <sheet name="Figure 7" sheetId="32" r:id="rId20"/>
    <sheet name="Tableau 16" sheetId="36" r:id="rId21"/>
    <sheet name="Figure 8" sheetId="33" r:id="rId22"/>
    <sheet name="Figure 9" sheetId="34" r:id="rId23"/>
    <sheet name="Tableau 18" sheetId="35" r:id="rId24"/>
    <sheet name="Figure 10" sheetId="37" r:id="rId25"/>
    <sheet name="Tableau 19" sheetId="38" r:id="rId26"/>
    <sheet name="Figure 11" sheetId="39" r:id="rId27"/>
    <sheet name="Figure 12" sheetId="40" r:id="rId28"/>
    <sheet name="Tableau 20" sheetId="41" r:id="rId29"/>
    <sheet name="Figure 13" sheetId="42" r:id="rId30"/>
    <sheet name="Figure 14" sheetId="46" r:id="rId31"/>
    <sheet name="Figure 15" sheetId="47" r:id="rId32"/>
    <sheet name="Tableau 21" sheetId="48" r:id="rId33"/>
    <sheet name="Figure 16" sheetId="49" r:id="rId34"/>
    <sheet name="Figure 17" sheetId="52" r:id="rId35"/>
    <sheet name="Figure 18" sheetId="55" r:id="rId36"/>
    <sheet name="Figure 19" sheetId="58" r:id="rId37"/>
    <sheet name="Figure 20" sheetId="59" r:id="rId38"/>
    <sheet name="Figure 21" sheetId="53" r:id="rId39"/>
    <sheet name="Figure 22" sheetId="54" r:id="rId40"/>
    <sheet name="Figure 23" sheetId="57" r:id="rId41"/>
    <sheet name="Annexe 1 - figure 1" sheetId="8" r:id="rId42"/>
    <sheet name="Annexe 1 - figure 2" sheetId="9" r:id="rId43"/>
    <sheet name="Annexe 1 - figure 3" sheetId="10" r:id="rId44"/>
    <sheet name="Annexe 1 - figure 4" sheetId="11" r:id="rId45"/>
    <sheet name="Annexe 2 - figure 1" sheetId="24" r:id="rId46"/>
    <sheet name="Annexe 2 - figure 2" sheetId="25" r:id="rId47"/>
    <sheet name="Annexe 2 - figure 3" sheetId="26" r:id="rId48"/>
    <sheet name="Annexe 3 - figure 4" sheetId="27" r:id="rId4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44" l="1"/>
  <c r="Q6" i="44"/>
  <c r="Q7" i="44"/>
  <c r="Q4" i="44"/>
  <c r="E5" i="14" l="1"/>
  <c r="E6" i="14"/>
  <c r="E7" i="14"/>
  <c r="E8" i="14"/>
  <c r="E9" i="14"/>
  <c r="E10" i="14"/>
  <c r="E11" i="14"/>
  <c r="E4" i="14"/>
  <c r="K5" i="6" l="1"/>
  <c r="K6" i="6"/>
  <c r="K7" i="6"/>
  <c r="K8" i="6"/>
  <c r="K9" i="6"/>
  <c r="K10" i="6"/>
  <c r="K11" i="6"/>
  <c r="K12" i="6"/>
  <c r="K13" i="6"/>
  <c r="K14" i="6"/>
  <c r="K15" i="6"/>
  <c r="K16" i="6"/>
  <c r="K17" i="6"/>
  <c r="K18" i="6"/>
  <c r="K4" i="6"/>
  <c r="F5" i="6"/>
  <c r="F6" i="6"/>
  <c r="F7" i="6"/>
  <c r="F8" i="6"/>
  <c r="F9" i="6"/>
  <c r="F10" i="6"/>
  <c r="F11" i="6"/>
  <c r="F12" i="6"/>
  <c r="F13" i="6"/>
  <c r="F14" i="6"/>
  <c r="F15" i="6"/>
  <c r="F16" i="6"/>
  <c r="F17" i="6"/>
  <c r="F18" i="6"/>
  <c r="F4" i="6"/>
  <c r="F5" i="31" l="1"/>
  <c r="E5" i="31"/>
  <c r="D5" i="31"/>
  <c r="C5" i="31"/>
  <c r="C5" i="30"/>
  <c r="D5" i="30"/>
  <c r="E5" i="30"/>
  <c r="F5" i="30"/>
  <c r="C5" i="18" l="1"/>
  <c r="D5" i="18"/>
  <c r="F5" i="18"/>
  <c r="C4" i="18"/>
  <c r="D4" i="18"/>
  <c r="E4" i="18"/>
  <c r="F4" i="18"/>
  <c r="D5" i="19"/>
  <c r="F5" i="19"/>
  <c r="D4" i="19"/>
  <c r="E4" i="19"/>
  <c r="F4" i="19"/>
  <c r="B4" i="19"/>
  <c r="B5" i="19"/>
  <c r="C4" i="19"/>
  <c r="C5" i="19"/>
  <c r="B4" i="18"/>
  <c r="B5" i="18"/>
  <c r="D12" i="14" l="1"/>
  <c r="B12" i="14"/>
  <c r="E12" i="14" s="1"/>
  <c r="C12" i="14"/>
  <c r="G10" i="13" l="1"/>
  <c r="F10" i="13"/>
  <c r="E4" i="13"/>
  <c r="E5" i="13"/>
  <c r="E6" i="13"/>
  <c r="E7" i="13"/>
  <c r="E8" i="13"/>
  <c r="E9" i="13"/>
  <c r="C10" i="13"/>
  <c r="D10" i="13"/>
  <c r="B10" i="13"/>
  <c r="E10" i="13" l="1"/>
</calcChain>
</file>

<file path=xl/sharedStrings.xml><?xml version="1.0" encoding="utf-8"?>
<sst xmlns="http://schemas.openxmlformats.org/spreadsheetml/2006/main" count="558" uniqueCount="308">
  <si>
    <t>Nombre d'EPS de la SAE absents de la base DGFiP</t>
  </si>
  <si>
    <t>Part de la capacité totale (lits et places) au 31 décembre des EPS des établissements du champ SAE absents de la base DGFiP</t>
  </si>
  <si>
    <t>petits CH (moins de 20M€ de recettes)</t>
  </si>
  <si>
    <t>moyens CH (entre 20 et 70M€ de recettes)</t>
  </si>
  <si>
    <t>grands CH (entre 70 et 150 M€ de recettes)</t>
  </si>
  <si>
    <t>très grands CH (plus de 150 M€ de recettes)</t>
  </si>
  <si>
    <t>dont établissements des COM</t>
  </si>
  <si>
    <t>Part des produits des établissements hors champ SAE dans les produits totaux des EPS de la base DGFiP</t>
  </si>
  <si>
    <t>Nombre d'EPS dans la base DGFiP</t>
  </si>
  <si>
    <t>Nombre d'EPS de la DGFiP hors champ SAE</t>
  </si>
  <si>
    <t>Établissements de la base DGFiP hors champ SAE</t>
  </si>
  <si>
    <t>Établissements de la base DGFiP du champ SAE</t>
  </si>
  <si>
    <t>Figure 2. Caractéristique des EPS de la base DGFiP selon leur appartenance au champ SAE.</t>
  </si>
  <si>
    <t>Figure 3. Part du budget principal (activités sanitaires hors USLD) dans le budget global des EPS.</t>
  </si>
  <si>
    <t>Établissements du champ commun à la SAE et à la DGFiP</t>
  </si>
  <si>
    <t>En % des recettes</t>
  </si>
  <si>
    <t>Établissement du champ commun SAE et DGFiP après corrections manuelles (ancienne série du panorama)</t>
  </si>
  <si>
    <t>Établissement du champ commun SAE et DGFiP</t>
  </si>
  <si>
    <t>Établissement du champ DGFiP</t>
  </si>
  <si>
    <t>Figure 1. Résultat net des hôpitaux public en pourcentage des recettes</t>
  </si>
  <si>
    <t>En millions d’euros</t>
  </si>
  <si>
    <t>Résultat d'exploitation</t>
  </si>
  <si>
    <t>Résultat financier</t>
  </si>
  <si>
    <t>Résultat exceptionnel</t>
  </si>
  <si>
    <t>Résultat net</t>
  </si>
  <si>
    <t>Champ commun de la SAE et de la DGFiP</t>
  </si>
  <si>
    <t>Champ commun de la SAE et de la DGFiP après corrections manuelles (ancienne série du panorama)</t>
  </si>
  <si>
    <t>Ensemble des établissements de la base DGFiP</t>
  </si>
  <si>
    <t>champ commun de la SAE et de la DGFiP</t>
  </si>
  <si>
    <t>Nombre d'établissements enquêtés</t>
  </si>
  <si>
    <t>Publics</t>
  </si>
  <si>
    <t>dont CHU</t>
  </si>
  <si>
    <t>Catégorie d'établissements</t>
  </si>
  <si>
    <t>EBNL</t>
  </si>
  <si>
    <t>Total</t>
  </si>
  <si>
    <t>dont très grands CH (plus de 150M€ de recettes)</t>
  </si>
  <si>
    <t>dont grands CH (recettes entre 70 et 150M€)</t>
  </si>
  <si>
    <t>dont CLCC</t>
  </si>
  <si>
    <t>Tableau 2. Établissements publics de santé de la SAE absents de la base DGFiP</t>
  </si>
  <si>
    <t>Tableau 4. Taux de réponse à l'enquête comptes financiers de l'ATIH selon les types d'établissements</t>
  </si>
  <si>
    <t>CHU</t>
  </si>
  <si>
    <t>CLCC</t>
  </si>
  <si>
    <t>USLD</t>
  </si>
  <si>
    <t>EBNL non CLCC</t>
  </si>
  <si>
    <t>Données non validées</t>
  </si>
  <si>
    <t>Ensemble des établissements</t>
  </si>
  <si>
    <t>Données comptables cohérentes</t>
  </si>
  <si>
    <t>Très grands CH</t>
  </si>
  <si>
    <t>Grands CH</t>
  </si>
  <si>
    <t xml:space="preserve">Moyens CH </t>
  </si>
  <si>
    <t>Petits CH</t>
  </si>
  <si>
    <t>Au moins un contrôle contable non vérifié</t>
  </si>
  <si>
    <t>Total des EJ hors champ SAE dont l'EJ ou l'EG répond</t>
  </si>
  <si>
    <t>dont EBNL avec données validées</t>
  </si>
  <si>
    <t>dont USLD avec données validées</t>
  </si>
  <si>
    <t>NA</t>
  </si>
  <si>
    <t>Total des EJ du champ SAE dont l'EJ ou un EG répond à l'enquête</t>
  </si>
  <si>
    <t>Nombre d'EBNL dans la SAE</t>
  </si>
  <si>
    <t>Nombre d'EBNL de la SAE identifiés au niveau juridique</t>
  </si>
  <si>
    <t>dont EBNL identifiés comme ESPIC</t>
  </si>
  <si>
    <t>dont EBNL identifiés comme DG ou ex-DG</t>
  </si>
  <si>
    <t>Nombre EBNL de la SAE identifiés par un EG</t>
  </si>
  <si>
    <t>Nombre d'USLD de la SAE identifiés au niveau juridique</t>
  </si>
  <si>
    <t>Nombre d'USLD de la SAE identifiés au niveau géographique</t>
  </si>
  <si>
    <t>dont USLD public</t>
  </si>
  <si>
    <t>dont USLD privé lucratif</t>
  </si>
  <si>
    <t>USLD EBNL et EG ex-DG</t>
  </si>
  <si>
    <t>Tableau 3. Établissements publics de santé de la base DGFiP hors champ SAE</t>
  </si>
  <si>
    <t>Nombre de cliniques privées dans la SAE</t>
  </si>
  <si>
    <t>6630Z</t>
  </si>
  <si>
    <t>6820B</t>
  </si>
  <si>
    <t>7010Z</t>
  </si>
  <si>
    <t>7022Z</t>
  </si>
  <si>
    <t>8219Z</t>
  </si>
  <si>
    <t>8299Z</t>
  </si>
  <si>
    <t>8610Z</t>
  </si>
  <si>
    <t>8621Z</t>
  </si>
  <si>
    <t>8622A</t>
  </si>
  <si>
    <t>8622C</t>
  </si>
  <si>
    <t>8690E</t>
  </si>
  <si>
    <t>8690F</t>
  </si>
  <si>
    <t>8720B</t>
  </si>
  <si>
    <t>8810A</t>
  </si>
  <si>
    <t>Nombre de cliniques</t>
  </si>
  <si>
    <t>Activités des sociétés holding</t>
  </si>
  <si>
    <t>Gestion de fonds</t>
  </si>
  <si>
    <t>Location de terrains et d'autres biens immobiliers</t>
  </si>
  <si>
    <t>Activités des sièges sociaux</t>
  </si>
  <si>
    <t>Conseil pour les affaires et autres conseils de gestion</t>
  </si>
  <si>
    <t>Activités de conditionnement</t>
  </si>
  <si>
    <t>Activités hospitalières</t>
  </si>
  <si>
    <t>Activité des médecins généralistes</t>
  </si>
  <si>
    <t>Activités de radiodiagnostic et de radiothérapie</t>
  </si>
  <si>
    <t>Autres activités des médecins spécialistes</t>
  </si>
  <si>
    <t>Activités de santé humaine non classées ailleurs</t>
  </si>
  <si>
    <t>Hébergement médicalisé pour personnes âgées</t>
  </si>
  <si>
    <t>Hébergement social pour toxicomanes</t>
  </si>
  <si>
    <t>Hébergement social pour personnes âgées</t>
  </si>
  <si>
    <t>Aide à domicile</t>
  </si>
  <si>
    <t>Code APE</t>
  </si>
  <si>
    <t>Hébergement médicalisé pour adultes handicapés et autre hébergement médicalisé</t>
  </si>
  <si>
    <t>Photocopie, préparation de documents et autres activités spécialisées de soutien de bureau</t>
  </si>
  <si>
    <t>Activités des professionnels de la rééducation, de l'appareillage et des pédicures-podologues</t>
  </si>
  <si>
    <t>Libellé du code APE dans la nomenclature NAF deuxième révision</t>
  </si>
  <si>
    <t>6420Z*</t>
  </si>
  <si>
    <t>8710A*</t>
  </si>
  <si>
    <t>8710C*</t>
  </si>
  <si>
    <t>8730A*</t>
  </si>
  <si>
    <t>Cliniques hors codes APE exclus</t>
  </si>
  <si>
    <t>Cliniques dont l'APE est "activités hospitalières"</t>
  </si>
  <si>
    <t>Figure 2. Résultat net des cliniques privées en pourcentage du chiffres d'affaires</t>
  </si>
  <si>
    <t>Figure 3. Effort d'investissement des cliniques privées depuis 2006 en pourcentage du chiffre d'affaires</t>
  </si>
  <si>
    <t>Catégorie définie à partir de la somme des produits du budget global d'un EPS</t>
  </si>
  <si>
    <t>petits CH</t>
  </si>
  <si>
    <t>moyens CH</t>
  </si>
  <si>
    <t>grands CH</t>
  </si>
  <si>
    <t>très grands CH</t>
  </si>
  <si>
    <t>Catégorie définie à partir de la somme des produits du budget principal d'un EPS</t>
  </si>
  <si>
    <t>Catégorie définie à partir de Finess</t>
  </si>
  <si>
    <t>AP-HP</t>
  </si>
  <si>
    <t>CHR</t>
  </si>
  <si>
    <t>CHS</t>
  </si>
  <si>
    <t>ex-HL</t>
  </si>
  <si>
    <t>autres</t>
  </si>
  <si>
    <t>PSY</t>
  </si>
  <si>
    <t>SSR</t>
  </si>
  <si>
    <t>MCO</t>
  </si>
  <si>
    <t>dont pluridisciplinaires</t>
  </si>
  <si>
    <t>dont spécialisés en M, C ou O</t>
  </si>
  <si>
    <t>dont spécialisés en radiothérapie</t>
  </si>
  <si>
    <t>dont spécialisés en dialyse</t>
  </si>
  <si>
    <t>dont spécialisés en HAD</t>
  </si>
  <si>
    <t>autres CHR</t>
  </si>
  <si>
    <t>ex HL</t>
  </si>
  <si>
    <t>Ensemble des EPS</t>
  </si>
  <si>
    <t>très grands CH hors CHR</t>
  </si>
  <si>
    <t>AP-HP - série corrigée</t>
  </si>
  <si>
    <t>Psychiatrie</t>
  </si>
  <si>
    <t>Ensemble des cliniques</t>
  </si>
  <si>
    <t>chiffre d'affaires</t>
  </si>
  <si>
    <t>produits courants de fonctionnement</t>
  </si>
  <si>
    <t>produits d'exploitation</t>
  </si>
  <si>
    <t>recettes</t>
  </si>
  <si>
    <t>produit brut d'exploitation</t>
  </si>
  <si>
    <t>Tableau 5 • ESPIC du champ SAE absents des bases comptes financiers de l'ATIH</t>
  </si>
  <si>
    <t>Tableau 6 • Caractéristiques des EBNL (hors CLCC) dans les bases des comptes financiers</t>
  </si>
  <si>
    <t>Tableau 7 • Caractéristiques des USLD dans les bases des comptes financiers</t>
  </si>
  <si>
    <t>Tableau 8 • Comparaison du champ de la base des comptes annuels déposés aux greffes des tribunaux de commerce extraite le 20 novembre 2020 au champ de la SAE</t>
  </si>
  <si>
    <t>Tableau 9 • Codes APE des cliniques actives en 2018 et présentes dans la base des comptes annuels extraite au 20 novembre 2020.</t>
  </si>
  <si>
    <t>dont EJ avec plus de 2 EG</t>
  </si>
  <si>
    <t>catégories autres que CHR au sein de l'EJ</t>
  </si>
  <si>
    <t>catégories autres que CHS au sein de l'EJ</t>
  </si>
  <si>
    <t>catégories autres que ex-hôpital local au sein de l'EJ</t>
  </si>
  <si>
    <t>USLD ou CH non dénommés ailleurs (1 cas)</t>
  </si>
  <si>
    <t>Catégorie de l'établissement en 2005</t>
  </si>
  <si>
    <t>Catégorie définie à partir de la somme des recettes d'un EPS</t>
  </si>
  <si>
    <t>Tableau 12 • Comparaison des catégories définies à partir du budget principal et du budget global des EPS en 2019</t>
  </si>
  <si>
    <t>Tableau 13 • Comparaison des catégories définies à partir du budget global des EPS et des catégories définies dans Finess</t>
  </si>
  <si>
    <t>Tableau 11 • Comparaison des catégories définies à partir des recettes et du total des produits des EPS en 2019</t>
  </si>
  <si>
    <t>Figure 13 • Comparaison des indicateurs de produits des cliniques privées à but lucratif en milliard d'euros</t>
  </si>
  <si>
    <t>Figure 12 • Comparaison des indicateurs de produits des établissements publics de santé en milliard d'euros</t>
  </si>
  <si>
    <t>Figure 11 • Part des subventions d'exploitation dans les produits courants de fonctionnement des cliniques privées à but lucratif</t>
  </si>
  <si>
    <t>Figure 9 • Part du compte 7722 dans les produits d'exploitation des établissements publics de santé</t>
  </si>
  <si>
    <t>Figure 7 • Part du compte 7087 dans l'ensemble des produits des établissements publics de santé</t>
  </si>
  <si>
    <t>Figure 10 • Part du compte 74 dans les produits courants de fonctionnement des établissements publics de santé</t>
  </si>
  <si>
    <t>résultat net comptable</t>
  </si>
  <si>
    <t>résultat d'exploitation</t>
  </si>
  <si>
    <t>excédent brut d'exploitation</t>
  </si>
  <si>
    <t>Figure 16 • Comparaison des indicateurs de résultat des cliniques privées à but lucratif en pourcentage des recettes</t>
  </si>
  <si>
    <t>Figure 14 • Part des comptes de terminaison 9 dans les charges courantes de fonctionnement des établissements publics de santé</t>
  </si>
  <si>
    <t>Figure 15 • Comparaison des indicateurs de résultat des établissements publics de santé en pourcentage des recettes</t>
  </si>
  <si>
    <t>Marge brute (définition ATIH)</t>
  </si>
  <si>
    <t>Résultat net comptable</t>
  </si>
  <si>
    <r>
      <t xml:space="preserve">EPS : établissement public de santé ; COM : communautés d'Outre-Mer.
</t>
    </r>
    <r>
      <rPr>
        <b/>
        <sz val="8"/>
        <rFont val="Arial"/>
        <family val="2"/>
      </rPr>
      <t xml:space="preserve">Note &gt; </t>
    </r>
    <r>
      <rPr>
        <sz val="8"/>
        <rFont val="Arial"/>
        <family val="2"/>
      </rPr>
      <t xml:space="preserve">Le nombre d’entités indiqué comptabilise les entités juridiques.
</t>
    </r>
    <r>
      <rPr>
        <b/>
        <sz val="8"/>
        <rFont val="Arial"/>
        <family val="2"/>
      </rPr>
      <t>Sources &gt;</t>
    </r>
    <r>
      <rPr>
        <sz val="8"/>
        <rFont val="Arial"/>
        <family val="2"/>
      </rPr>
      <t xml:space="preserve"> DREES, SAE 2005 à 2019, DGFiP, données des comptes financiers des EPS 2005 à 2019 ; traitements DREES.</t>
    </r>
  </si>
  <si>
    <r>
      <t xml:space="preserve">USLD : unités de soins de longue durée.
</t>
    </r>
    <r>
      <rPr>
        <b/>
        <sz val="8"/>
        <rFont val="Arial"/>
        <family val="2"/>
      </rPr>
      <t>Note &gt;</t>
    </r>
    <r>
      <rPr>
        <sz val="8"/>
        <rFont val="Arial"/>
        <family val="2"/>
      </rPr>
      <t xml:space="preserve"> Le budget principal</t>
    </r>
    <r>
      <rPr>
        <b/>
        <sz val="8"/>
        <rFont val="Arial"/>
        <family val="2"/>
      </rPr>
      <t xml:space="preserve"> </t>
    </r>
    <r>
      <rPr>
        <sz val="8"/>
        <rFont val="Arial"/>
        <family val="2"/>
      </rPr>
      <t xml:space="preserve">des établissements publics de santé concerne ses activités sanitaires hors USLD. Le budget global concerne l'ensemble des activités de l'établissement, incluant les activités sanitaires et non sanitaires (par exemple Ehpad, maisons de retraite, gestion d'un GHT, etc.). 
</t>
    </r>
    <r>
      <rPr>
        <b/>
        <sz val="8"/>
        <rFont val="Arial"/>
        <family val="2"/>
      </rPr>
      <t>Sources &gt;</t>
    </r>
    <r>
      <rPr>
        <sz val="8"/>
        <rFont val="Arial"/>
        <family val="2"/>
      </rPr>
      <t xml:space="preserve"> DREES, SAE 2005 à 2019 ; DGFiP, données des comptes financiers des EPS 2005 à 2019 ; traitements DREES.</t>
    </r>
  </si>
  <si>
    <r>
      <t xml:space="preserve">* : y compris forfaits et dotations.
CH : centre hospitalier ; CHU : centre hospitalier universitaire ; EBNL : établissements privés à but non lucratif ; CLCC : centre de lutte contre le cancer.
</t>
    </r>
    <r>
      <rPr>
        <b/>
        <sz val="8"/>
        <rFont val="Arial"/>
        <family val="2"/>
      </rPr>
      <t>Sources &gt;</t>
    </r>
    <r>
      <rPr>
        <sz val="8"/>
        <rFont val="Arial"/>
        <family val="2"/>
      </rPr>
      <t xml:space="preserve"> ATIH, comptes financiers 2018 ; retraitements ATIH, 2021, Situation financière des établissements de santé publics et privés à but non lucratif, annexe 1.</t>
    </r>
  </si>
  <si>
    <r>
      <t xml:space="preserve">CHU : centre hospitalier universitaire ; CH : centre hospitalier ; EBNL : établissement privé à but non lucratif ; CLCC : centre de lutte contre le cancer ; USLD : unité de soins de longue durée.
</t>
    </r>
    <r>
      <rPr>
        <b/>
        <sz val="7"/>
        <color theme="1"/>
        <rFont val="Arial Narrow"/>
        <family val="2"/>
      </rPr>
      <t>Note &gt;</t>
    </r>
    <r>
      <rPr>
        <sz val="7"/>
        <color theme="1"/>
        <rFont val="Arial Narrow"/>
        <family val="2"/>
      </rPr>
      <t xml:space="preserve"> Les très grands CH ont des recettes supérieures à 150 milions d'euros, les grands CH des recettes comprises entre 70 et 150  milions d'euros, les moyens CH des recettes comprises entre 20 et 70 milions d'euros et les petits CH des recettes inférieures à 20 milions d'euros.
</t>
    </r>
    <r>
      <rPr>
        <b/>
        <sz val="7"/>
        <color theme="1"/>
        <rFont val="Arial Narrow"/>
        <family val="2"/>
      </rPr>
      <t>Source &gt;</t>
    </r>
    <r>
      <rPr>
        <sz val="7"/>
        <color theme="1"/>
        <rFont val="Arial Narrow"/>
        <family val="2"/>
      </rPr>
      <t xml:space="preserve"> ATIH, comptes financiers 2019 ; retraitements DREES.</t>
    </r>
  </si>
  <si>
    <r>
      <t xml:space="preserve">EJ : entité juridique : EG : entité géographique.
</t>
    </r>
    <r>
      <rPr>
        <b/>
        <sz val="8"/>
        <rFont val="Arial"/>
        <family val="2"/>
      </rPr>
      <t>Sources &gt;</t>
    </r>
    <r>
      <rPr>
        <sz val="8"/>
        <rFont val="Arial"/>
        <family val="2"/>
      </rPr>
      <t xml:space="preserve"> ATIH, comptes financiers 2016 à 2020 ; retraitements DREES.</t>
    </r>
  </si>
  <si>
    <t>Nombres d'Espic dans la SAE</t>
  </si>
  <si>
    <t xml:space="preserve">Part des Espic dans les capacités des EBNL au 31 décembre </t>
  </si>
  <si>
    <t>Part des EBNL non Espic identifiés comme DG ou ex-DG</t>
  </si>
  <si>
    <t>dont EBNL identifiés comme Espic</t>
  </si>
  <si>
    <t>dont EBNL dont au moins un EG de l'EJ est un Espic</t>
  </si>
  <si>
    <t>dont USLD EBNL et Espic</t>
  </si>
  <si>
    <t>Tableau 10 • Comparaison des catégories Finess des différents établissements géographiques au sein d'une même entité juridique</t>
  </si>
  <si>
    <t>Nombre d'EJ avec au moins une EG CHR</t>
  </si>
  <si>
    <t>dont EJ avec une EG d'une autre catégorie</t>
  </si>
  <si>
    <t>Nombre d'EJ avec au moins une EG CHS</t>
  </si>
  <si>
    <t>Nombre d'EJ avec au moins une EG ex-hôpital local</t>
  </si>
  <si>
    <r>
      <t xml:space="preserve">EPS : établissement public de santé ; CH : centre hospitalier ; petits CH : produits inférieurs à 20 millions d’euros ; moyens CH : produits compris entre 20 et 70 millions d’euros ; grands CH : produits compris entre 70 et 150 millions d’euros ; très grands CH : produits supérieurs à 150 millions d’euros.
</t>
    </r>
    <r>
      <rPr>
        <b/>
        <sz val="8"/>
        <rFont val="Arial"/>
        <family val="2"/>
      </rPr>
      <t xml:space="preserve">Note &gt; </t>
    </r>
    <r>
      <rPr>
        <sz val="8"/>
        <rFont val="Arial"/>
        <family val="2"/>
      </rPr>
      <t xml:space="preserve">les établissements sont ici dénombrés par entité juridique, par cohérence avec les normes comptables.
</t>
    </r>
    <r>
      <rPr>
        <b/>
        <sz val="8"/>
        <rFont val="Arial"/>
        <family val="2"/>
      </rPr>
      <t xml:space="preserve">Sources &gt; </t>
    </r>
    <r>
      <rPr>
        <sz val="8"/>
        <rFont val="Arial"/>
        <family val="2"/>
      </rPr>
      <t>DGFiP, données des comptes financiers des EPS 2019 ; traitements DREES.</t>
    </r>
  </si>
  <si>
    <r>
      <t xml:space="preserve">EJ : entité juridique ; EG : entité géographique ; CHR : centre hospitalier régional ; CHS : centre hospitalier spécialisé dans la lutte contre les maladies mentales ; USLD : unités de soins de longue durée ; CH : centre hospitalier.
</t>
    </r>
    <r>
      <rPr>
        <b/>
        <sz val="8"/>
        <rFont val="Arial"/>
        <family val="2"/>
      </rPr>
      <t xml:space="preserve">Sources &gt; </t>
    </r>
    <r>
      <rPr>
        <sz val="8"/>
        <rFont val="Arial"/>
        <family val="2"/>
      </rPr>
      <t>DREES,</t>
    </r>
    <r>
      <rPr>
        <b/>
        <sz val="8"/>
        <rFont val="Arial"/>
        <family val="2"/>
      </rPr>
      <t xml:space="preserve"> </t>
    </r>
    <r>
      <rPr>
        <sz val="8"/>
        <rFont val="Arial"/>
        <family val="2"/>
      </rPr>
      <t>SAE 2013 et 2019 ; DREES, répertoire Finess ; traitements DREES.</t>
    </r>
  </si>
  <si>
    <t>Catégorie définie selon la méthodologie de la fiche Espic</t>
  </si>
  <si>
    <t>Catégorie définie selon la méthodologie de la fiche sur les cliniques privées à but lucratif</t>
  </si>
  <si>
    <t>Tableau 14 • Comparaison des catégories définies selon la méthodologie de la fiche sur les cliniques privées à but lucratif ou de la fiche sur les ESPIC - cas des Espic en 2019</t>
  </si>
  <si>
    <t>Tableau 15 • Comparaison des catégories définies selon la méthodologie de la fiche sur les cliniques privées à but lucratif ou de la fiche sur les ESPIC - cas des cliniques privées à but lucratif en 2019</t>
  </si>
  <si>
    <t>Catégorie définie selon la méthodologie de la fiche sur les Espic</t>
  </si>
  <si>
    <r>
      <t xml:space="preserve">EPS : établissement public de santé ; CH : centre hospitalier ; petits CH : moins de 20 millions d'euros de produits ; moyens CH : entre 20 et 70 millions d'euros de produits ; grands CH : entre 70 et 150 millions d'euros de produits ; très grands CH : plus de 150 millions d'euros de produits ; AP-HP : Assistance publique hôpitaux de Paris ; CHR : centre hospitalier régional ; CHS : centre hospitalier spécialisé dans la lutte contre les maladies mentales ; ex-HL : ex hôpital local.
</t>
    </r>
    <r>
      <rPr>
        <b/>
        <sz val="8"/>
        <rFont val="Arial"/>
        <family val="2"/>
      </rPr>
      <t>Note &gt;</t>
    </r>
    <r>
      <rPr>
        <sz val="8"/>
        <rFont val="Arial"/>
        <family val="2"/>
      </rPr>
      <t xml:space="preserve"> Le compte 7087 a été créée en 2006, l'année 2005 n'est donc pas présentée dans ce graphique.
</t>
    </r>
    <r>
      <rPr>
        <b/>
        <sz val="8"/>
        <rFont val="Arial"/>
        <family val="2"/>
      </rPr>
      <t>Sources &gt;</t>
    </r>
    <r>
      <rPr>
        <sz val="8"/>
        <rFont val="Arial"/>
        <family val="2"/>
      </rPr>
      <t xml:space="preserve"> DREES, SAE 2006 à 2019 ; DGFiP, données des comptes financiers des EPS 2006 à 2019 ; traitements DREES.</t>
    </r>
  </si>
  <si>
    <t>Tableau 16 • Part du compte 7087 dans les produits des Espic</t>
  </si>
  <si>
    <t>Ensemble des Espic</t>
  </si>
  <si>
    <r>
      <t xml:space="preserve">EPS : établissement public de santé ; CH : centre hospitalier ; petits CH : moins de 20 millions d'euros de produits ; moyens CH : entre 20 et 70 millions d'euros de produits ; grands CH : entre 70 et 150 millions d'euros de produits ; très grands CH : plus de 150 millions d'euros de produits ; AP-HP : Assistance publique hôpitaux de Paris ; CHR : centre hospitalier régional ; CHS : centre hospitalier spécialisé dans la lutte contre les maladies mentales ; ex-HL : ex hôpital local.
</t>
    </r>
    <r>
      <rPr>
        <b/>
        <sz val="8"/>
        <rFont val="Arial"/>
        <family val="2"/>
      </rPr>
      <t>Sources &gt;</t>
    </r>
    <r>
      <rPr>
        <sz val="8"/>
        <rFont val="Arial"/>
        <family val="2"/>
      </rPr>
      <t xml:space="preserve"> DREES, SAE 2005 à 2019 ; DGFiP, données des comptes financiers des EPS 2005 à 2019 ; traitements DREES.</t>
    </r>
  </si>
  <si>
    <t>Tableau 18 • Part du compte 7722 dans les produits d'exploitation des Espic</t>
  </si>
  <si>
    <r>
      <t xml:space="preserve">Espic : établissement de santé privé d'intérêt collectif ; MCO : médecine chirurgie obstétrique ; SSR : soins de suite et de réadaptation ; CLCC : centre de lutte contre le cancer.
</t>
    </r>
    <r>
      <rPr>
        <b/>
        <sz val="8"/>
        <rFont val="Arial"/>
        <family val="2"/>
      </rPr>
      <t>Sources &gt;</t>
    </r>
    <r>
      <rPr>
        <sz val="8"/>
        <rFont val="Arial"/>
        <family val="2"/>
      </rPr>
      <t xml:space="preserve"> DREES, SAE 2016 à 2019 ; ATIH, comptes financiers 2016 à 2019 ; traitements DREES.</t>
    </r>
  </si>
  <si>
    <t>Tableau 19 • Part du compte 74 dans les produits courants de fonctionnement des Espic</t>
  </si>
  <si>
    <r>
      <t xml:space="preserve">MCO : médecine chirurgie obstétrique ; SSR : soins de suite et de réadaptation.
</t>
    </r>
    <r>
      <rPr>
        <b/>
        <sz val="8"/>
        <rFont val="Arial"/>
        <family val="2"/>
      </rPr>
      <t>Sources &gt;</t>
    </r>
    <r>
      <rPr>
        <sz val="8"/>
        <rFont val="Arial"/>
        <family val="2"/>
      </rPr>
      <t xml:space="preserve"> DREES, SAE 2006 à 2019 ; bases des comptes annuels déposés aux greffes des tribunaux de commerce des cliniques privées, extraite le 20 novembre 2020 ; traitements DREES.</t>
    </r>
  </si>
  <si>
    <r>
      <t xml:space="preserve">Espic : établissement de santé privé d'intérêt collectif.
</t>
    </r>
    <r>
      <rPr>
        <b/>
        <sz val="8"/>
        <rFont val="Arial"/>
        <family val="2"/>
      </rPr>
      <t>Sources &gt;</t>
    </r>
    <r>
      <rPr>
        <sz val="8"/>
        <rFont val="Arial"/>
        <family val="2"/>
      </rPr>
      <t xml:space="preserve"> DREES, SAE 2016 à 2019 ; ATIH, comptes financiers 2016 à 2019 ; traitements DREES.</t>
    </r>
  </si>
  <si>
    <r>
      <rPr>
        <b/>
        <sz val="8"/>
        <rFont val="Arial"/>
        <family val="2"/>
      </rPr>
      <t xml:space="preserve">Sources &gt; </t>
    </r>
    <r>
      <rPr>
        <sz val="8"/>
        <rFont val="Arial"/>
        <family val="2"/>
      </rPr>
      <t>DREES, SAE 2006 à 2019 ; bases des comptes annuels déposés aux greffes des tribunaux de commerce des cliniques privées, extraite le 20 novembre 2020 ; traitements DREES.</t>
    </r>
  </si>
  <si>
    <t>Tableau 21 • Comparaison des indicateurs de résultat des Espic en pourcentage des recettes</t>
  </si>
  <si>
    <r>
      <rPr>
        <b/>
        <sz val="8"/>
        <rFont val="Arial"/>
        <family val="2"/>
      </rPr>
      <t>Note &gt;</t>
    </r>
    <r>
      <rPr>
        <sz val="8"/>
        <rFont val="Arial"/>
        <family val="2"/>
      </rPr>
      <t xml:space="preserve"> L'ancienne série du panorama n'est pas disponible avant 2009.
</t>
    </r>
    <r>
      <rPr>
        <b/>
        <sz val="8"/>
        <rFont val="Arial"/>
        <family val="2"/>
      </rPr>
      <t>Sources &gt;</t>
    </r>
    <r>
      <rPr>
        <sz val="8"/>
        <rFont val="Arial"/>
        <family val="2"/>
      </rPr>
      <t xml:space="preserve"> DREES, SAE 2005 à 2019 ; DGFiP, données des comptes financiers des EPS 2005 à 2019 ; traitements DREES.</t>
    </r>
  </si>
  <si>
    <r>
      <rPr>
        <b/>
        <sz val="8"/>
        <color theme="1"/>
        <rFont val="Arial"/>
        <family val="2"/>
      </rPr>
      <t>Note &gt;</t>
    </r>
    <r>
      <rPr>
        <sz val="8"/>
        <color theme="1"/>
        <rFont val="Arial"/>
        <family val="2"/>
      </rPr>
      <t xml:space="preserve"> L'ancienne série du panorama n'est pas disponible avant 2009.</t>
    </r>
    <r>
      <rPr>
        <b/>
        <sz val="8"/>
        <color theme="1"/>
        <rFont val="Arial"/>
        <family val="2"/>
      </rPr>
      <t xml:space="preserve">
Sources &gt; </t>
    </r>
    <r>
      <rPr>
        <sz val="8"/>
        <color theme="1"/>
        <rFont val="Arial"/>
        <family val="2"/>
      </rPr>
      <t>DREES, SAE 2005 à 2019 ; DGFiP, données des comptes financiers des EPS 2005 à 2019 ; traitements DREES.</t>
    </r>
  </si>
  <si>
    <t>Figure 3. Évolution de l’effort d’investissement des hôpitaux publics</t>
  </si>
  <si>
    <t>Figure 2. Compte de résultat des hôpitaux publics depuis 2005</t>
  </si>
  <si>
    <t>ensemble des comptes 16</t>
  </si>
  <si>
    <t>définition réglementaire de la dette</t>
  </si>
  <si>
    <t>définition de l'ATIH (dette réglementaire sauf comptes 165 et 166)</t>
  </si>
  <si>
    <r>
      <t xml:space="preserve">EPS : établissement public de santé ; CH : centre hospitalier ; petits CH : moins de 20 millions d'euros de produits ; moyens CH : entre 20 et 70 millions d'euros de produits ; grands CH : entre 70 et 150 millions d'euros de produits ; très grands CH : plus de 150 millions d'euros de produits ; AP-HP : Assistance publique hôpitaux de Paris ; CHR : centre hospitalier régional ; CHS : centre hospitalier spécialisé dans la lutte contre les maladies mentales ; ex-HL : ex hôpital local.
</t>
    </r>
    <r>
      <rPr>
        <b/>
        <sz val="8"/>
        <rFont val="Arial"/>
        <family val="2"/>
      </rPr>
      <t>Note &gt;</t>
    </r>
    <r>
      <rPr>
        <sz val="8"/>
        <rFont val="Arial"/>
        <family val="2"/>
      </rPr>
      <t xml:space="preserve"> Des changements de l’instruction budgétaire et comptable M21 au cours de la période entraînent des ruptures de séries. En particulier, la forte progression de cette part observée entre 2005 et 2006 résulte de la création des comptes 6149 et 6429. Les comptes de charges de terminaison 9 sont des comptes créidteurs, alors que les comptes de charge sont par nature des comptes débiteurs, ce qui explique que le ratio soit négatif.
</t>
    </r>
    <r>
      <rPr>
        <b/>
        <sz val="8"/>
        <rFont val="Arial"/>
        <family val="2"/>
      </rPr>
      <t>Sources &gt;</t>
    </r>
    <r>
      <rPr>
        <sz val="8"/>
        <rFont val="Arial"/>
        <family val="2"/>
      </rPr>
      <t xml:space="preserve"> DREES, SAE 2005 à 2019 ; DGFiP, données des comptes financiers des EPS 2005 à 2019 ; traitements DREES.</t>
    </r>
  </si>
  <si>
    <t>Figure 18 • Comparaison des définitions de l'encours de la dette des établissements publics de santé</t>
  </si>
  <si>
    <r>
      <t xml:space="preserve">EPS : établissement public de santé ; CH : centre hospitalier ; petits CH : moins de 20 millions d'euros de produits ; moyens CH : entre 20 et 70 millions d'euros de produits ; grands CH : entre 70 et 150 millions d'euros de produits ; très grands CH : plus de 150 millions d'euros de produits ; AP-HP : Assistance publique hôpitaux de Paris ; CHR : centre hospitalier régional ; CHS : centre hospitalier spécialisé dans la lutte contre les maladies mentales ; ex-HL : ex hôpital local.
</t>
    </r>
    <r>
      <rPr>
        <b/>
        <sz val="8"/>
        <rFont val="Arial"/>
        <family val="2"/>
      </rPr>
      <t>Note &gt;</t>
    </r>
    <r>
      <rPr>
        <sz val="8"/>
        <rFont val="Arial"/>
        <family val="2"/>
      </rPr>
      <t xml:space="preserve"> Le compte 1675 retraçant l'encours de la dette lié aux partenariats publics privés a été créé en 2011, ce ratio n'est pas calculable avant 2011. Ce compte a été subdivisé en 2012, et l'identification des partenariats publics privés dans l'instruction budgétaire et comptable clarifiée, ce qui explique la rupture de série en 2012. 
</t>
    </r>
    <r>
      <rPr>
        <b/>
        <sz val="8"/>
        <rFont val="Arial"/>
        <family val="2"/>
      </rPr>
      <t>Sources &gt;</t>
    </r>
    <r>
      <rPr>
        <sz val="8"/>
        <rFont val="Arial"/>
        <family val="2"/>
      </rPr>
      <t xml:space="preserve"> DREES, SAE 2005 à 2019 ; DGFiP, données des comptes financiers des EPS 2005 à 2019 ; traitements DREES.</t>
    </r>
  </si>
  <si>
    <t>Investissement</t>
  </si>
  <si>
    <t>Investissement hors PPP</t>
  </si>
  <si>
    <t>Investissement courant</t>
  </si>
  <si>
    <t>Investissement d'équipement</t>
  </si>
  <si>
    <t>Investissement de constructions</t>
  </si>
  <si>
    <t>Taux de vétusté des constructions</t>
  </si>
  <si>
    <t>Taux de vétusté des équipements</t>
  </si>
  <si>
    <t>Nombre total d'établissements de la base DGFiP hors champ SAE (axe secondaire)</t>
  </si>
  <si>
    <t>Nombre total d'établissements de la base DGFiP du champ SAE (axe secondaire)</t>
  </si>
  <si>
    <r>
      <t xml:space="preserve">CH : centre hospitalier.
</t>
    </r>
    <r>
      <rPr>
        <b/>
        <sz val="8"/>
        <rFont val="Arial"/>
        <family val="2"/>
      </rPr>
      <t>Lecture &gt;</t>
    </r>
    <r>
      <rPr>
        <sz val="8"/>
        <rFont val="Arial"/>
        <family val="2"/>
      </rPr>
      <t xml:space="preserve"> En 2005, 111 établissements de la base DGFiP n’appartenaient pas au champ de la SAE et 1 007 établissements de la base DGFiP appartenaient également au champ de la SAE. Les petits CH (moins de 20 millions d’euros de recettes) sont nettement surreprésentés dans les établissements de la base DGFiP hors champ SAE : ils représentent 96 % de ces établissements, contre 51 % des établissements de la base DGFiP du champ SAE. 
</t>
    </r>
    <r>
      <rPr>
        <b/>
        <sz val="8"/>
        <rFont val="Arial"/>
        <family val="2"/>
      </rPr>
      <t xml:space="preserve">Note &gt; </t>
    </r>
    <r>
      <rPr>
        <sz val="8"/>
        <rFont val="Arial"/>
        <family val="2"/>
      </rPr>
      <t xml:space="preserve">Le nombre d’entités indiqué comptabilise les entités juridiques.
</t>
    </r>
    <r>
      <rPr>
        <b/>
        <sz val="8"/>
        <rFont val="Arial"/>
        <family val="2"/>
      </rPr>
      <t>Sources &gt;</t>
    </r>
    <r>
      <rPr>
        <sz val="8"/>
        <rFont val="Arial"/>
        <family val="2"/>
      </rPr>
      <t xml:space="preserve"> DREES, SAE 2005 à 2019, DGFiP, données des comptes financiers des EPS 2005 à 2019 ; traitements DREES.</t>
    </r>
  </si>
  <si>
    <t>Figure 5 • Description des établissements répondant à l'enquête comptes financiers 2016 à 2020 de l'ATIH</t>
  </si>
  <si>
    <t>Nombre d'établissements répondant à l'enquête comptes financiers de l'ATIH (dénombrés par ligne)</t>
  </si>
  <si>
    <t>ancienne définition de la DREES (comptes 16 sauf partenariats publics privés [compte 1675])</t>
  </si>
  <si>
    <t>Cliniques dont l'APE est "activités hospitalières", hors cliniques à exclure</t>
  </si>
  <si>
    <t>Cliniques hors codes APE exclus et cliniques à exclure (ancienne série du panorama)</t>
  </si>
  <si>
    <r>
      <rPr>
        <b/>
        <sz val="8"/>
        <rFont val="Arial"/>
        <family val="2"/>
      </rPr>
      <t xml:space="preserve">Note &gt; </t>
    </r>
    <r>
      <rPr>
        <sz val="8"/>
        <rFont val="Arial"/>
        <family val="2"/>
      </rPr>
      <t xml:space="preserve">Les séries sont calculées à partir des données des cliniques du champ SAE dont les comptes annuels sont disponibles, et redressées sur l'ensemble des cliniques de la SAE par calage sur marge. Les estimateurs calculés en conservant les 4 cliniques à exclure nécessitent de relâcher les seuils de convergence du calage sur marge, alors que les séries calculées en excluant ces Siren convergent plus rapidement. En particulier, les estimateurs pour 2017 des deux séries conservant ces 4 cliniques sont très peu fiables.
</t>
    </r>
    <r>
      <rPr>
        <b/>
        <sz val="8"/>
        <rFont val="Arial"/>
        <family val="2"/>
      </rPr>
      <t>Sources &gt;</t>
    </r>
    <r>
      <rPr>
        <sz val="8"/>
        <rFont val="Arial"/>
        <family val="2"/>
      </rPr>
      <t xml:space="preserve"> DREES, SAE 2006 à 2019 ; données des comptes annuels déposés aux greffes des tribunaux de commerce extraites le 20 novembre 2020. </t>
    </r>
  </si>
  <si>
    <t>Figure 1. Chiffre d'affaires hors taxe des cliniques privées en millions d'euros</t>
  </si>
  <si>
    <r>
      <rPr>
        <b/>
        <sz val="8"/>
        <rFont val="Arial"/>
        <family val="2"/>
      </rPr>
      <t xml:space="preserve">Note &gt; </t>
    </r>
    <r>
      <rPr>
        <sz val="8"/>
        <rFont val="Arial"/>
        <family val="2"/>
      </rPr>
      <t xml:space="preserve">Les séries sont calculées à partir des données des cliniques du champ SAE dont les comptes annuels sont disponibles, et redressées sur l'ensemble des cliniques de la SAE par calage sur marge. Les estimateurs calculés en conservant les 4 cliniques à exclure nécessitent de relâcher les seuils de convergence du calage sur marge, alors que les séries calculées en excluant ces Siren convergent plus rapidement. En particulier, les estimateurs pour 2017 des deux séries conservant ces cliniques à exclure sont très peu fiables.
</t>
    </r>
    <r>
      <rPr>
        <b/>
        <sz val="8"/>
        <rFont val="Arial"/>
        <family val="2"/>
      </rPr>
      <t>Sources &gt;</t>
    </r>
    <r>
      <rPr>
        <sz val="8"/>
        <rFont val="Arial"/>
        <family val="2"/>
      </rPr>
      <t xml:space="preserve"> DREES, SAE 2006 à 2019 ; données des comptes annuels déposés aux greffes des tribunaux de commerce extraites le 20 novembre 2020. </t>
    </r>
  </si>
  <si>
    <r>
      <rPr>
        <b/>
        <sz val="8"/>
        <rFont val="Arial"/>
        <family val="2"/>
      </rPr>
      <t xml:space="preserve">Note &gt; </t>
    </r>
    <r>
      <rPr>
        <sz val="8"/>
        <rFont val="Arial"/>
        <family val="2"/>
      </rPr>
      <t xml:space="preserve">Les séries sont calculées à partir des données des cliniques du champ SAE dont les comptes annuels sont disponibles, et redressées sur l'ensemble des cliniques de la SAE par calage sur marge. Les montants d'investissement comportent beaucoup de valeurs manquantes (10 % à 15 % des cliniques dont les comptes annuels sont disponibles suivant les années), aussi les estimateurs calculés en conservant les 4 cliniques à exclure ne sont pas suffisamment fiables et ne sont pas présentés.
</t>
    </r>
    <r>
      <rPr>
        <b/>
        <sz val="8"/>
        <rFont val="Arial"/>
        <family val="2"/>
      </rPr>
      <t>Sources &gt;</t>
    </r>
    <r>
      <rPr>
        <sz val="8"/>
        <rFont val="Arial"/>
        <family val="2"/>
      </rPr>
      <t xml:space="preserve"> DREES, SAE 2006 à 2019 ; données des comptes annuels déposés aux greffes des tribunaux de commerce extraites le 20 novembre 2020. </t>
    </r>
  </si>
  <si>
    <r>
      <rPr>
        <b/>
        <sz val="8"/>
        <rFont val="Arial"/>
        <family val="2"/>
      </rPr>
      <t xml:space="preserve">Note &gt; </t>
    </r>
    <r>
      <rPr>
        <sz val="8"/>
        <rFont val="Arial"/>
        <family val="2"/>
      </rPr>
      <t xml:space="preserve">Les séries sont calculées à partir des données des cliniques du champ SAE dont les comptes annuels sont disponibles, et redressées sur l'ensemble des cliniques de la SAE par calage sur marge. Les estimateurs calculés en conservant les 4 cliniques à exclure nécessitent de relâcher les seuils de convergence du calage sur marge, alors que les séries calculées en excluant ces cliniques convergent plus rapidement. En particulier, les estimateurs pour 2017 des deux séries conservant ces 4 cliniques sont très peu fiables. L’estimateur du taux d’endettement calculé à partir des comptes annuels des cliniques hors codes APE exclus sans exclure ces 4 cliniques est aberrent et n’est pas présenté.
</t>
    </r>
    <r>
      <rPr>
        <b/>
        <sz val="8"/>
        <rFont val="Arial"/>
        <family val="2"/>
      </rPr>
      <t>Sources &gt;</t>
    </r>
    <r>
      <rPr>
        <sz val="8"/>
        <rFont val="Arial"/>
        <family val="2"/>
      </rPr>
      <t xml:space="preserve"> DREES, SAE 2006 à 2019 ; données des comptes annuels déposés aux greffes des tribunaux de commerce extraites le 20 novembre 2020. </t>
    </r>
  </si>
  <si>
    <t>Nombre d'établissements répondant</t>
  </si>
  <si>
    <t>Figure 4 • Cohérence comptable des données remontées par les établissements répondant à l'enquête comptes financiers de l'ATIH de 2019</t>
  </si>
  <si>
    <t>EG répondant du champ SAE</t>
  </si>
  <si>
    <t>EJ répondant du champ SAE</t>
  </si>
  <si>
    <t>EJ répondant hors champ SAE</t>
  </si>
  <si>
    <t>Total EJ répondant</t>
  </si>
  <si>
    <t>EG répondant hors champ SAE</t>
  </si>
  <si>
    <t>Total EG répondant</t>
  </si>
  <si>
    <t>Nombre d'Espic de la SAE non répondant à l'enquête comptes financiers</t>
  </si>
  <si>
    <t>Part des Espic non répondant à l'enquête financiers dans les capacités totales des Espic au 31 décembre</t>
  </si>
  <si>
    <t>Nombre d'Espic de la SAE non répondant ou dont les données ne sont pas validées</t>
  </si>
  <si>
    <t>Part des Espic non répondant ou dont les données sont non validées dans les capacités totales des Espic au 31 décembre</t>
  </si>
  <si>
    <t>Nombre d'EBNL répondant CF</t>
  </si>
  <si>
    <t>Nombre d'EBNL répondant CF hors champ SAE</t>
  </si>
  <si>
    <r>
      <t xml:space="preserve">EBNL : établissement privé à but non lucratif ; Espic : établissement de santé privé d'intérêt collectif ; DG : dotation globale ; répondant CF : établissements répondant à l’enquête des comptes financiers de l’ATIH.
</t>
    </r>
    <r>
      <rPr>
        <b/>
        <sz val="8"/>
        <rFont val="Arial"/>
        <family val="2"/>
      </rPr>
      <t xml:space="preserve">Note &gt; </t>
    </r>
    <r>
      <rPr>
        <sz val="8"/>
        <rFont val="Arial"/>
        <family val="2"/>
      </rPr>
      <t xml:space="preserve">les établissements sont ici dénombrés par entité remontant des comptes financiers dans l’enquête comptes financiers de l’ATIH. En effet, le statut d’Espic ou le mode de financement diffère parfois pour différents établissements géographiques au sein d’une même entité juridique. 
</t>
    </r>
    <r>
      <rPr>
        <b/>
        <sz val="8"/>
        <rFont val="Arial"/>
        <family val="2"/>
      </rPr>
      <t xml:space="preserve">Sources &gt; </t>
    </r>
    <r>
      <rPr>
        <sz val="8"/>
        <rFont val="Arial"/>
        <family val="2"/>
      </rPr>
      <t>DREES, SAE, 2016 à 2020 et ATIH, comptes financiers 2016 à 2020, retraitements DREES.</t>
    </r>
  </si>
  <si>
    <r>
      <t xml:space="preserve">USLD : unités de soins de longue durée ; EBNL : établissement privé à but non lucratif ; Espic : établissement de santé privé d'intérêt collectif ; DG : dotation globale ; répondant CF : établissements répondant à l’enquête des comptes financiers de l’ATIH.
</t>
    </r>
    <r>
      <rPr>
        <b/>
        <sz val="8"/>
        <rFont val="Arial"/>
        <family val="2"/>
      </rPr>
      <t xml:space="preserve">Note &gt; </t>
    </r>
    <r>
      <rPr>
        <sz val="8"/>
        <rFont val="Arial"/>
        <family val="2"/>
      </rPr>
      <t xml:space="preserve">les établissements sont ici dénombrés par entité remontant des comptes financiers dans l’enquête comptes financiers de l’ATIH. En effet, le statut d’Espic ou le mode de financement diffère parfois pour différents établissements géographiques au sein d’une même entité juridique. 
</t>
    </r>
    <r>
      <rPr>
        <b/>
        <sz val="8"/>
        <rFont val="Arial"/>
        <family val="2"/>
      </rPr>
      <t xml:space="preserve">Sources &gt; </t>
    </r>
    <r>
      <rPr>
        <sz val="8"/>
        <rFont val="Arial"/>
        <family val="2"/>
      </rPr>
      <t>DREES, SAE, 2016 à 2020 ; ATIH, comptes financiers 2016 à 2020 ; retraitements DREES.</t>
    </r>
  </si>
  <si>
    <t>Nombre de cliniques privées dans la base des comptes annuels*</t>
  </si>
  <si>
    <t>Nombre de cliniques privées dans la base des comptes annuels* hors codes APE exclus par la DREES</t>
  </si>
  <si>
    <t>Part des capacités totales des cliniques privées dans la base des comptes annuels* hors codes APE exclus par la DREES</t>
  </si>
  <si>
    <t>Nombre de cliniques privées dans la base des comptes annuels* hors codes APE exclus par la DREES et Siren problématiques</t>
  </si>
  <si>
    <t>Part des capacités totales des cliniques privées dans la base des comptes annuels* hors codes APE exclus par la DREES et Siren problématiques</t>
  </si>
  <si>
    <t>Nombre de cliniques privées dans la base des comptes annuels* ayant pour APE 8610Z</t>
  </si>
  <si>
    <t>Part des capacités totales des cliniques privées dans la base des comptes annuels* ayant pour APE 8610Z</t>
  </si>
  <si>
    <t>Nombre de cliniques privées dans la base des comptes annuels* ayant pour APE 8610Z et pour lesquelles le montant d'investissement est connu</t>
  </si>
  <si>
    <t>Part des capacités totales des cliniques privées dans la base des comptes annuels* ayant pour APE 8610Z et pour lesquelles le montant d'investissement est connu</t>
  </si>
  <si>
    <r>
      <t xml:space="preserve">* : la base des comptes annuels a été extraite le 20 novembre 2020 par le prestataire privé de la DREES. Elle comporte les comptes des cliniques dont le Siren apparaît dans la SAE et dont les comptes annuels étaient disponibles sur Infogreffe à cette date. 
APE : activité principale exercée ; 8610Z : code du secteur des "activités hospitalières". 
</t>
    </r>
    <r>
      <rPr>
        <b/>
        <sz val="8"/>
        <rFont val="Arial"/>
        <family val="2"/>
      </rPr>
      <t xml:space="preserve">Note &gt; </t>
    </r>
    <r>
      <rPr>
        <sz val="8"/>
        <rFont val="Arial"/>
        <family val="2"/>
      </rPr>
      <t xml:space="preserve">les établissements sont dénombrés par unité légale (Siren), par cohérence avec les pratiques comptables.
</t>
    </r>
    <r>
      <rPr>
        <b/>
        <sz val="8"/>
        <rFont val="Arial"/>
        <family val="2"/>
      </rPr>
      <t xml:space="preserve">Sources &gt; </t>
    </r>
    <r>
      <rPr>
        <sz val="8"/>
        <rFont val="Arial"/>
        <family val="2"/>
      </rPr>
      <t>DREES, SAE, 2016 à 2019 ; données des comptes annuels des cliniques déposés aux greffes des tribunaux de commerce extraites le 20 novembre 2020 ; retraitements DREES.</t>
    </r>
  </si>
  <si>
    <t>Figure 6 • Évolution du nombre d'EPS de 2005 présents dans les bases les années suivantes, selon leur catégorie en 2005.</t>
  </si>
  <si>
    <t>Nombre d'établissements de la base annuelle</t>
  </si>
  <si>
    <t>Ensemble des EPS - série corrigée</t>
  </si>
  <si>
    <t>non classés</t>
  </si>
  <si>
    <r>
      <t xml:space="preserve">* : codes APE exclus par la DREES dans ses analyses pour les fiches de son ouvrage annuel jusqu'à l'édition 2021.
APE : activité principale exercée.
</t>
    </r>
    <r>
      <rPr>
        <b/>
        <sz val="8"/>
        <rFont val="Arial"/>
        <family val="2"/>
      </rPr>
      <t xml:space="preserve">Note &gt; </t>
    </r>
    <r>
      <rPr>
        <sz val="8"/>
        <rFont val="Arial"/>
        <family val="2"/>
      </rPr>
      <t xml:space="preserve">les établissements sont dénombrés par unité légale (siren), par cohérence avec les pratiques comptables. L'analyse est produite pour 2018 pour avoir suffisamment d'entreprises ayant déposé leurs comptes.
</t>
    </r>
    <r>
      <rPr>
        <b/>
        <sz val="8"/>
        <rFont val="Arial"/>
        <family val="2"/>
      </rPr>
      <t xml:space="preserve">Sources &gt; </t>
    </r>
    <r>
      <rPr>
        <sz val="8"/>
        <rFont val="Arial"/>
        <family val="2"/>
      </rPr>
      <t>DREES, SAE, 2018 ; données des comptes annuels des cliniques déposés aux greffes des tribunaux de commerce extraites le 20 novembre 2020 ; retraitements DREES.</t>
    </r>
  </si>
  <si>
    <t>marge brute</t>
  </si>
  <si>
    <t>Figure 19 • Ratio d'indépendance financière et taux d'endettement des établissements publics de santé</t>
  </si>
  <si>
    <t>Ratio d'indépendance financière</t>
  </si>
  <si>
    <t>Taux d'entettement</t>
  </si>
  <si>
    <t>Taux d'endettement</t>
  </si>
  <si>
    <t>Figure 20 • Comparaison des indicateurs de résultat des cliniques privées à but lucratif en pourcentage des recettes</t>
  </si>
  <si>
    <t>Nombre d'EPS dans la SAE</t>
  </si>
  <si>
    <t>dont établissements théoriquement présents dans le champ DGFiP*</t>
  </si>
  <si>
    <r>
      <t xml:space="preserve">EPS : établissement public de santé ; SSA : service de santé des armés.
* : établissements ne relevant ni des hôpitaux militaires, ni du SSA, ni des établissements de santé des prisons.
</t>
    </r>
    <r>
      <rPr>
        <b/>
        <sz val="8"/>
        <rFont val="Arial"/>
        <family val="2"/>
      </rPr>
      <t>Note &gt;</t>
    </r>
    <r>
      <rPr>
        <sz val="8"/>
        <rFont val="Arial"/>
        <family val="2"/>
      </rPr>
      <t xml:space="preserve"> Le nombre d’entités indiqué comptabilise les entités juridiques. Le nombre d’entités indiqué comptabilise les entités juridiques. Depuis le référendum de 2009, appliqué à partir de 2011, Mayotte est un DROM. Le CH de Mamoudzou intègre le champ de la SAE en 2010 mais n'intègre le champ de la DGFiP qu'en 2018.
</t>
    </r>
    <r>
      <rPr>
        <b/>
        <sz val="8"/>
        <rFont val="Arial"/>
        <family val="2"/>
      </rPr>
      <t>Sources &gt;</t>
    </r>
    <r>
      <rPr>
        <sz val="8"/>
        <rFont val="Arial"/>
        <family val="2"/>
      </rPr>
      <t xml:space="preserve"> DREES, SAE 2005 à 2019, DGFiP, données des comptes financiers des EPS 2005 à 2019 ; traitements DREES.</t>
    </r>
  </si>
  <si>
    <t>Nombre d'établis-sements répondant dont les données sont exploi-tables</t>
  </si>
  <si>
    <t>Ratio du nombre de répondant dont les données sont exploitables sur le nombre d'établissements enquêtés</t>
  </si>
  <si>
    <t>Produits issus de l’Assurance maladie1 des répondant dont les données sont exploitables, en millions d’euros</t>
  </si>
  <si>
    <t>Part des établisse-ments répondant dont les données sont exploitable dans les produits de l’Assurance maladie*</t>
  </si>
  <si>
    <r>
      <t xml:space="preserve">EBNL : établissement privé à but non lucratif ; Espic : établissement de santé privé d'intérêt collectif.
</t>
    </r>
    <r>
      <rPr>
        <b/>
        <sz val="8"/>
        <rFont val="Arial"/>
        <family val="2"/>
      </rPr>
      <t xml:space="preserve">Note &gt; </t>
    </r>
    <r>
      <rPr>
        <sz val="8"/>
        <rFont val="Arial"/>
        <family val="2"/>
      </rPr>
      <t xml:space="preserve">les établissements sont dénombrés par entité juridique, par cohérence avec les pratiques comptables. La variable renseignant l’état de validation des données par les ARS dans la base compte financier 2019 présente une anomalie qui empêche son exploitation.
</t>
    </r>
    <r>
      <rPr>
        <b/>
        <sz val="8"/>
        <rFont val="Arial"/>
        <family val="2"/>
      </rPr>
      <t xml:space="preserve">Sources &gt; </t>
    </r>
    <r>
      <rPr>
        <sz val="8"/>
        <rFont val="Arial"/>
        <family val="2"/>
      </rPr>
      <t>DREES, SAE, 2016 à 2020 ; ATIH, comptes financiers 2016 à 2020 ; retraitements DREES.</t>
    </r>
  </si>
  <si>
    <t>Nombre d'USLD répondant CF</t>
  </si>
  <si>
    <t>Nombre d'USLD répondant CF hors champ SAE</t>
  </si>
  <si>
    <t>Part des capacités totales des cliniques privées dans la base des comptes annuels*</t>
  </si>
  <si>
    <r>
      <t xml:space="preserve">EPS : établissement public de santé ; CH : centre hospitalier ; petits CH : produits inférieurs à 20 millions d’euros ; moyens CH : produits compris entre 20 et 70 millions d’euros ; grands CH : produits compris entre 70 et 150 millions d’euros ; très grands CH : produits supérieurs à 150 millions d’euros.
</t>
    </r>
    <r>
      <rPr>
        <b/>
        <sz val="8"/>
        <rFont val="Arial"/>
        <family val="2"/>
      </rPr>
      <t xml:space="preserve">Note &gt; </t>
    </r>
    <r>
      <rPr>
        <sz val="8"/>
        <rFont val="Arial"/>
        <family val="2"/>
      </rPr>
      <t xml:space="preserve">les établissements sont ici dénombrés par entité juridique, par cohérence avec les normes comptables. Les recettes d'un EPS sont égales à la somme des produits (compte 7), sauf le compte 7087. 
</t>
    </r>
    <r>
      <rPr>
        <b/>
        <sz val="8"/>
        <rFont val="Arial"/>
        <family val="2"/>
      </rPr>
      <t xml:space="preserve">Sources &gt; </t>
    </r>
    <r>
      <rPr>
        <sz val="8"/>
        <rFont val="Arial"/>
        <family val="2"/>
      </rPr>
      <t>DGFiP, données des comptes financiers des EPS 2019 ; traitements DREES.</t>
    </r>
  </si>
  <si>
    <r>
      <t xml:space="preserve">EPS : établissement public de santé ; CHR : centre hospitalier régional ; CHS : centre hospitalier spécialisé dans la lutte contre les maladies mentales ; ex-HL : ex-Hôpital local ; CH : centre hospitalier ; petits CH : produits inférieurs à millions d’euros ; moyens CH : produits compris entre 20 et 70 millions d’euros ; grands CH : produits compris entre 70 et 150 millions d’euros ; très grands CH : produits supérieurs à 150 millions d'euros.
</t>
    </r>
    <r>
      <rPr>
        <b/>
        <sz val="8"/>
        <rFont val="Arial"/>
        <family val="2"/>
      </rPr>
      <t xml:space="preserve">Lecture &gt; </t>
    </r>
    <r>
      <rPr>
        <sz val="8"/>
        <rFont val="Arial"/>
        <family val="2"/>
      </rPr>
      <t xml:space="preserve">En 2019, il y avait 837 établissements juridiques dans la base des comptes financiers de la DGFiP, dont 771 étaient présents en 2005. Parmi les 1 118 établissements de la base en 2005, seuls 771 établissements étaient encore présents dans la base en 2019, soit 69 %. Ce phénomène concerne surtout les petits CH, dont seulement 56 % étaient présents en 2019, alors que ce taux était de 83 % pour les moyens CH, 91 % pour les grands CH et 88 % pour les très grands CH.  </t>
    </r>
    <r>
      <rPr>
        <b/>
        <sz val="8"/>
        <rFont val="Arial"/>
        <family val="2"/>
      </rPr>
      <t xml:space="preserve">
Note &gt; L</t>
    </r>
    <r>
      <rPr>
        <sz val="8"/>
        <rFont val="Arial"/>
        <family val="2"/>
      </rPr>
      <t>es établissements sont ici dénombrés par entité juridique, par cohérence avec les normes comptables. Si deux établissements ont fusionné, cela apparaitra comme une baisse du nombre d’entités juridiques, mais ne correspondra pas nécessairement à des fermetures d’établissements géographiques.</t>
    </r>
    <r>
      <rPr>
        <b/>
        <sz val="8"/>
        <rFont val="Arial"/>
        <family val="2"/>
      </rPr>
      <t xml:space="preserve">
Sources &gt; </t>
    </r>
    <r>
      <rPr>
        <sz val="8"/>
        <rFont val="Arial"/>
        <family val="2"/>
      </rPr>
      <t xml:space="preserve">DGFiP, données des comptes financiers des EPS 2005 à 2019 ; traitements DREES.
</t>
    </r>
  </si>
  <si>
    <r>
      <t xml:space="preserve">EPS : établissement public de santé ; CHR : centre hospitalier régional ; CHS : centre hospitalier spécialisé dans la lutte contre les maladies mentales ; ex-HL : ex-Hôpital local ; CH : centre hospitalier ; petits CH : produits inférieurs à millions d’euros ; moyens CH : produits compris entre 20 et 70 millions d’euros ; grands CH : produits compris entre 70 et 150 millions d’euros ; très grands CH : produits supérieurs à 150 millions d'euros.
</t>
    </r>
    <r>
      <rPr>
        <b/>
        <sz val="8"/>
        <rFont val="Arial"/>
        <family val="2"/>
      </rPr>
      <t xml:space="preserve">Note &gt; </t>
    </r>
    <r>
      <rPr>
        <sz val="8"/>
        <rFont val="Arial"/>
        <family val="2"/>
      </rPr>
      <t xml:space="preserve">Les établissements sont ici dénombrés par entité juridique, par cohérence avec les normes comptables.
</t>
    </r>
    <r>
      <rPr>
        <b/>
        <sz val="8"/>
        <rFont val="Arial"/>
        <family val="2"/>
      </rPr>
      <t xml:space="preserve">Sources &gt; </t>
    </r>
    <r>
      <rPr>
        <sz val="8"/>
        <rFont val="Arial"/>
        <family val="2"/>
      </rPr>
      <t>DGFiP, données des comptes financiers des EPS 2019 ; traitements DREES.</t>
    </r>
  </si>
  <si>
    <r>
      <t xml:space="preserve">MCO : médecine chirurgie obstétrique ; M : médecine ; C : chirurgie ; O : obstétrique ; HAD : hospitalisation à domicile ; PSY : psychiatrie ; SSR : soins de suite et de réadaptation, incluant les soins de longues durée ; Espic : établissement de santé privé d'intérêt collectif.
</t>
    </r>
    <r>
      <rPr>
        <b/>
        <sz val="8"/>
        <rFont val="Arial"/>
        <family val="2"/>
      </rPr>
      <t>Note &gt; L</t>
    </r>
    <r>
      <rPr>
        <sz val="8"/>
        <rFont val="Arial"/>
        <family val="2"/>
      </rPr>
      <t xml:space="preserve">es établissements sont ici dénombrés par entité juridique, par cohérence avec les normes comptables.Les établissements non classés sont ceux pour lesquels la classification selon la méthodologie de la fiche Espic doit se faire à la main.
</t>
    </r>
    <r>
      <rPr>
        <b/>
        <sz val="8"/>
        <rFont val="Arial"/>
        <family val="2"/>
      </rPr>
      <t xml:space="preserve">Sources &gt; DREES, </t>
    </r>
    <r>
      <rPr>
        <sz val="8"/>
        <rFont val="Arial"/>
        <family val="2"/>
      </rPr>
      <t>SAE 2019 ; traitements DREES.</t>
    </r>
  </si>
  <si>
    <r>
      <t xml:space="preserve">MCO : médecine chirurgie obstétrique ; M : médecine ; C : chirurgie ; O : obstétrique ; AHD : hospitalisation à domicile ; PSY : psychiatrie ; SSR : soins de suite et de réadaptation, incluant les soins de longues durée ; Espic : établissement de santé privé d'intérêt collectif.
</t>
    </r>
    <r>
      <rPr>
        <b/>
        <sz val="8"/>
        <rFont val="Arial"/>
        <family val="2"/>
      </rPr>
      <t>Note &gt; L</t>
    </r>
    <r>
      <rPr>
        <sz val="8"/>
        <rFont val="Arial"/>
        <family val="2"/>
      </rPr>
      <t xml:space="preserve">es établissements sont ici dénombrés par entité juridique, par cohérence avec les normes comptables.Les établissements non classés sont ceux pour lesquels la classification selon la méthodologie de la fiche Espic doit se faire à la main.
</t>
    </r>
    <r>
      <rPr>
        <b/>
        <sz val="8"/>
        <rFont val="Arial"/>
        <family val="2"/>
      </rPr>
      <t xml:space="preserve">Sources &gt; DREES, </t>
    </r>
    <r>
      <rPr>
        <sz val="8"/>
        <rFont val="Arial"/>
        <family val="2"/>
      </rPr>
      <t>SAE 2019 ; traitements DREES.</t>
    </r>
  </si>
  <si>
    <r>
      <t xml:space="preserve">Espic : établissement de santé privé d'intérêt collectif ; MCO : médecine chirurgie obstétrique ; SSR : soins de suite et de réadaptation ; CLCC : centre de lutte contre le cancer.
</t>
    </r>
    <r>
      <rPr>
        <b/>
        <sz val="8"/>
        <rFont val="Arial"/>
        <family val="2"/>
      </rPr>
      <t>Sources &gt;</t>
    </r>
    <r>
      <rPr>
        <sz val="8"/>
        <rFont val="Arial"/>
        <family val="2"/>
      </rPr>
      <t xml:space="preserve"> DREES, SAE 2019 ; ATIH, comptes financiers 2016 à 2019 ; traitements DREES.</t>
    </r>
  </si>
  <si>
    <t>Figure 8 • Part du compte 7071 dans les recettes des établissements publics de santé</t>
  </si>
  <si>
    <r>
      <t xml:space="preserve">EPS : établissement public de santé ; CH : centre hospitalier ; petits CH : moins de 20 millions d'euros de produits ; moyens CH : entre 20 et 70 millions d'euros de produits ; grands CH : entre 70 et 150 millions d'euros de produits ; très grands CH : plus de 150 millions d'euros de produits ; AP-HP : Assistance publique hôpitaux de Paris ; CHR : centre hospitalier régional ; CHS : centre hospitalier spécialisé dans la lutte contre les maladies mentales ; ex-HL : ex hôpital local.
</t>
    </r>
    <r>
      <rPr>
        <b/>
        <sz val="8"/>
        <rFont val="Arial"/>
        <family val="2"/>
      </rPr>
      <t>Note &gt;</t>
    </r>
    <r>
      <rPr>
        <sz val="8"/>
        <rFont val="Arial"/>
        <family val="2"/>
      </rPr>
      <t xml:space="preserve"> Les recettes des établissements de santé intègrent la somme des soldes créditeurs des comptes de classe 7 hors compte 7087.
</t>
    </r>
    <r>
      <rPr>
        <b/>
        <sz val="8"/>
        <rFont val="Arial"/>
        <family val="2"/>
      </rPr>
      <t>Sources &gt;</t>
    </r>
    <r>
      <rPr>
        <sz val="8"/>
        <rFont val="Arial"/>
        <family val="2"/>
      </rPr>
      <t xml:space="preserve"> DREES, SAE 2005 à 2019 ; DGFiP, données des comptes financiers des EPS 2005 à 2019 ; traitements DREES.</t>
    </r>
  </si>
  <si>
    <r>
      <t xml:space="preserve">EPS : établissement public de santé ; CH : centre hospitalier ; petits CH : moins de 20 millions d'euros de produits ; moyens CH : entre 20 et 70 millions d'euros de produits ; grands CH : entre 70 et 150 millions d'euros de produits ; très grands CH : plus de 150 millions d'euros de produits ; AP-HP : Assistance publique hôpitaux de Paris ; CHR : centre hospitalier régional ; CHS : centre hospitalier spécialisé dans la lutte contre les maladies mentales ; ex-HL : ex hôpital local.
</t>
    </r>
    <r>
      <rPr>
        <b/>
        <sz val="8"/>
        <rFont val="Arial"/>
        <family val="2"/>
      </rPr>
      <t xml:space="preserve">Note &gt; </t>
    </r>
    <r>
      <rPr>
        <sz val="8"/>
        <rFont val="Arial"/>
        <family val="2"/>
      </rPr>
      <t xml:space="preserve">Le compte 7722 n'existe pas entre 2006 et 2011 dans la comptabilité hospitalière.
</t>
    </r>
    <r>
      <rPr>
        <b/>
        <sz val="8"/>
        <rFont val="Arial"/>
        <family val="2"/>
      </rPr>
      <t>Sources &gt;</t>
    </r>
    <r>
      <rPr>
        <sz val="8"/>
        <rFont val="Arial"/>
        <family val="2"/>
      </rPr>
      <t xml:space="preserve"> DREES, SAE 2005 et 2012 à 2019 ; DGFiP, données des comptes financiers des EPS 2005 et 2012 à 2019 ; traitements DREES.</t>
    </r>
  </si>
  <si>
    <r>
      <rPr>
        <b/>
        <sz val="8"/>
        <rFont val="Arial"/>
        <family val="2"/>
      </rPr>
      <t>Sources &gt;</t>
    </r>
    <r>
      <rPr>
        <sz val="8"/>
        <rFont val="Arial"/>
        <family val="2"/>
      </rPr>
      <t xml:space="preserve"> DGFiP, données des comptes financiers des EPS 2005 à 2019 ; traitements DREES.</t>
    </r>
  </si>
  <si>
    <t>capacité d'autofinancement</t>
  </si>
  <si>
    <t>Tableau 20 • Comparaison des indicateurs de produits des Espic en pourcentage des recettes</t>
  </si>
  <si>
    <t>Figure 17 • Part des partenariats publics privés dans l'encours de la dette des établissements publics de santé</t>
  </si>
  <si>
    <t>Figure 21 • Part des partenariats publics privés dans l'investissement des établissements publics de santé</t>
  </si>
  <si>
    <t>Figure 22 • Comparaison des définitions de l'investissement des établissements publics de santé en milliard d'euros</t>
  </si>
  <si>
    <r>
      <t xml:space="preserve">PPP : partenariats public-privé.
</t>
    </r>
    <r>
      <rPr>
        <b/>
        <sz val="8"/>
        <rFont val="Arial"/>
        <family val="2"/>
      </rPr>
      <t>Note &gt;</t>
    </r>
    <r>
      <rPr>
        <sz val="8"/>
        <rFont val="Arial"/>
        <family val="2"/>
      </rPr>
      <t xml:space="preserve"> Le compte 1675 retraçant l'encours de la dette lié aux partenariats publics privés a été créé en 2011, l’investissement avec PPP n'est pas calculable avant 2011. Ce compte a été subdivisé en 2012, et l'identification des partenariats publics privés dans l'instruction budgétaire et comptable clarifiée, ce qui explique la rupture de série en 2012. </t>
    </r>
    <r>
      <rPr>
        <b/>
        <sz val="8"/>
        <rFont val="Arial"/>
        <family val="2"/>
      </rPr>
      <t xml:space="preserve">
Sources &gt;</t>
    </r>
    <r>
      <rPr>
        <sz val="8"/>
        <rFont val="Arial"/>
        <family val="2"/>
      </rPr>
      <t xml:space="preserve"> DGFiP, données des comptes financiers des EPS 2005 à 2019 ; traitements DREES.</t>
    </r>
  </si>
  <si>
    <t>Figure 23 • Taux de vétusté des équipements et des constructions des établissements publics de santé</t>
  </si>
  <si>
    <r>
      <rPr>
        <b/>
        <sz val="8"/>
        <color theme="1"/>
        <rFont val="Arial"/>
        <family val="2"/>
      </rPr>
      <t xml:space="preserve">Note &gt; </t>
    </r>
    <r>
      <rPr>
        <sz val="8"/>
        <color theme="1"/>
        <rFont val="Arial"/>
        <family val="2"/>
      </rPr>
      <t>La différence observée en 2016 entre les trois champs provient d’un unique établissement d'une communauté d'Outre Mer qui a, cette année-là, un résultat financier particuliè-rement important.</t>
    </r>
    <r>
      <rPr>
        <b/>
        <sz val="8"/>
        <color theme="1"/>
        <rFont val="Arial"/>
        <family val="2"/>
      </rPr>
      <t xml:space="preserve">
Sources &gt; </t>
    </r>
    <r>
      <rPr>
        <sz val="8"/>
        <color theme="1"/>
        <rFont val="Arial"/>
        <family val="2"/>
      </rPr>
      <t>DREES, SAE 2005 à 2019 ; DGFiP, données des comptes financiers des EPS 2005 à 2019 ; traitements DREES.</t>
    </r>
  </si>
  <si>
    <r>
      <rPr>
        <b/>
        <sz val="8"/>
        <rFont val="Arial"/>
        <family val="2"/>
      </rPr>
      <t>Note &gt;</t>
    </r>
    <r>
      <rPr>
        <sz val="8"/>
        <rFont val="Arial"/>
        <family val="2"/>
      </rPr>
      <t xml:space="preserve"> Les ressources stables sont constituées des capitaux propres et des dettes financières.
</t>
    </r>
    <r>
      <rPr>
        <b/>
        <sz val="8"/>
        <rFont val="Arial"/>
        <family val="2"/>
      </rPr>
      <t xml:space="preserve">Sources &gt; </t>
    </r>
    <r>
      <rPr>
        <sz val="8"/>
        <rFont val="Arial"/>
        <family val="2"/>
      </rPr>
      <t>DREES, SAE 2005 à 2019 ; DGFiP, données des comptes financiers des EPS 2005 à 2019 ; traitements DREES.</t>
    </r>
  </si>
  <si>
    <t>En % des ressources stables</t>
  </si>
  <si>
    <t>Figure 4. Évolution du taux d’endettement des hôpitaux publics en pourcentage des ressources stables</t>
  </si>
  <si>
    <t>Figure 4. Évolution du taux d'endettement des cliniques privées depuis 2006 en pourcentage des capitaux permanents (y compris résultat net)</t>
  </si>
  <si>
    <r>
      <rPr>
        <b/>
        <sz val="8"/>
        <rFont val="Arial"/>
        <family val="2"/>
      </rPr>
      <t>Sources &gt;</t>
    </r>
    <r>
      <rPr>
        <sz val="8"/>
        <rFont val="Arial"/>
        <family val="2"/>
      </rPr>
      <t xml:space="preserve"> DGFiP, données des comptes financiers des EPS 2005 à 2019 ; traitements DREES.
</t>
    </r>
    <r>
      <rPr>
        <b/>
        <sz val="8"/>
        <rFont val="Arial"/>
        <family val="2"/>
      </rPr>
      <t xml:space="preserve">Note &gt; </t>
    </r>
    <r>
      <rPr>
        <sz val="8"/>
        <rFont val="Arial"/>
        <family val="2"/>
      </rPr>
      <t>Cette figure n’a pas été actualisée suivant les précisions méthodologiques par ailleurs mises en œuvre à compter de l’édition 2024 de l’ouvrage annuel de la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</si>
</sst>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_-* #,##0.00\ _€_-;\-* #,##0.00\ _€_-;_-* &quot;-&quot;??\ _€_-;_-@_-"/>
    <numFmt numFmtId="166" formatCode="0.0"/>
  </numFmts>
  <fonts count="34" x14ac:knownFonts="1">
    <font>
      <sz val="11"/>
      <color theme="1"/>
      <name val="Calibri"/>
      <family val="2"/>
      <scheme val="minor"/>
    </font>
    <font>
      <sz val="11"/>
      <color theme="1"/>
      <name val="Calibri"/>
      <family val="2"/>
      <scheme val="minor"/>
    </font>
    <font>
      <b/>
      <sz val="8"/>
      <name val="Arial"/>
      <family val="2"/>
    </font>
    <font>
      <sz val="8"/>
      <color theme="1"/>
      <name val="Arial"/>
      <family val="2"/>
    </font>
    <font>
      <b/>
      <sz val="8"/>
      <color rgb="FF0033CC"/>
      <name val="Arial"/>
      <family val="2"/>
    </font>
    <font>
      <b/>
      <sz val="8"/>
      <color theme="1"/>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sz val="11"/>
      <color indexed="20"/>
      <name val="Calibri"/>
      <family val="2"/>
    </font>
    <font>
      <u/>
      <sz val="11"/>
      <color indexed="12"/>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theme="1"/>
      <name val="Calibri"/>
      <family val="2"/>
      <scheme val="minor"/>
    </font>
    <font>
      <i/>
      <sz val="8"/>
      <name val="Arial"/>
      <family val="2"/>
    </font>
    <font>
      <sz val="7"/>
      <color theme="1"/>
      <name val="Arial Narrow"/>
      <family val="2"/>
    </font>
    <font>
      <b/>
      <sz val="7"/>
      <color theme="1"/>
      <name val="Arial Narrow"/>
      <family val="2"/>
    </font>
    <font>
      <sz val="10"/>
      <name val="Lucida Console"/>
      <family val="3"/>
    </font>
    <font>
      <b/>
      <sz val="12"/>
      <color rgb="FF1E242A"/>
      <name val="Helvetica"/>
      <family val="2"/>
    </font>
    <font>
      <sz val="10"/>
      <name val="Arial"/>
    </font>
    <font>
      <b/>
      <sz val="18"/>
      <color indexed="56"/>
      <name val="Cambria"/>
      <family val="2"/>
    </font>
    <font>
      <sz val="8"/>
      <color rgb="FF000000"/>
      <name val="Arial"/>
      <family val="2"/>
    </font>
  </fonts>
  <fills count="27">
    <fill>
      <patternFill patternType="none"/>
    </fill>
    <fill>
      <patternFill patternType="gray125"/>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indexed="9"/>
        <bgColor indexed="64"/>
      </patternFill>
    </fill>
  </fills>
  <borders count="25">
    <border>
      <left/>
      <right/>
      <top/>
      <bottom/>
      <diagonal/>
    </border>
    <border>
      <left style="hair">
        <color auto="1"/>
      </left>
      <right style="hair">
        <color auto="1"/>
      </right>
      <top style="hair">
        <color auto="1"/>
      </top>
      <bottom style="hair">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top/>
      <bottom/>
      <diagonal/>
    </border>
    <border>
      <left/>
      <right style="hair">
        <color auto="1"/>
      </right>
      <top/>
      <bottom style="hair">
        <color indexed="64"/>
      </bottom>
      <diagonal/>
    </border>
    <border>
      <left style="hair">
        <color indexed="64"/>
      </left>
      <right/>
      <top style="hair">
        <color auto="1"/>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78">
    <xf numFmtId="0" fontId="0" fillId="0" borderId="0"/>
    <xf numFmtId="9" fontId="1" fillId="0" borderId="0" applyFon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0" borderId="0" applyNumberFormat="0" applyFill="0" applyBorder="0" applyAlignment="0" applyProtection="0"/>
    <xf numFmtId="0" fontId="10" fillId="21" borderId="2" applyNumberFormat="0" applyAlignment="0" applyProtection="0"/>
    <xf numFmtId="0" fontId="11" fillId="0" borderId="3" applyNumberFormat="0" applyFill="0" applyAlignment="0" applyProtection="0"/>
    <xf numFmtId="0" fontId="12" fillId="22" borderId="4" applyNumberFormat="0" applyFont="0" applyAlignment="0" applyProtection="0"/>
    <xf numFmtId="0" fontId="13" fillId="8" borderId="2" applyNumberFormat="0" applyAlignment="0" applyProtection="0"/>
    <xf numFmtId="0" fontId="14" fillId="4" borderId="0" applyNumberFormat="0" applyBorder="0" applyAlignment="0" applyProtection="0"/>
    <xf numFmtId="0" fontId="15" fillId="0" borderId="0" applyNumberFormat="0" applyFill="0" applyBorder="0" applyAlignment="0" applyProtection="0">
      <alignment vertical="top"/>
      <protection locked="0"/>
    </xf>
    <xf numFmtId="165" fontId="12" fillId="0" borderId="0" applyFont="0" applyFill="0" applyBorder="0" applyAlignment="0" applyProtection="0"/>
    <xf numFmtId="0" fontId="12" fillId="0" borderId="0"/>
    <xf numFmtId="0" fontId="16" fillId="23" borderId="0" applyNumberFormat="0" applyBorder="0" applyAlignment="0" applyProtection="0"/>
    <xf numFmtId="0" fontId="12" fillId="0" borderId="0"/>
    <xf numFmtId="0" fontId="12" fillId="0" borderId="0"/>
    <xf numFmtId="0" fontId="7" fillId="0" borderId="0"/>
    <xf numFmtId="0" fontId="7" fillId="0" borderId="0"/>
    <xf numFmtId="0" fontId="7" fillId="0" borderId="0"/>
    <xf numFmtId="0" fontId="12" fillId="0" borderId="0"/>
    <xf numFmtId="0" fontId="12" fillId="0" borderId="0"/>
    <xf numFmtId="0" fontId="7" fillId="0" borderId="0"/>
    <xf numFmtId="0" fontId="7" fillId="0" borderId="0"/>
    <xf numFmtId="0" fontId="12" fillId="0" borderId="0"/>
    <xf numFmtId="0" fontId="7" fillId="0" borderId="0"/>
    <xf numFmtId="0" fontId="7" fillId="0" borderId="0"/>
    <xf numFmtId="0" fontId="7" fillId="0" borderId="0"/>
    <xf numFmtId="0" fontId="7" fillId="0" borderId="0"/>
    <xf numFmtId="0" fontId="12" fillId="0" borderId="0"/>
    <xf numFmtId="0" fontId="12" fillId="0" borderId="0"/>
    <xf numFmtId="9" fontId="1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5" borderId="0" applyNumberFormat="0" applyBorder="0" applyAlignment="0" applyProtection="0"/>
    <xf numFmtId="0" fontId="18" fillId="21" borderId="5" applyNumberFormat="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24" borderId="10" applyNumberFormat="0" applyAlignment="0" applyProtection="0"/>
    <xf numFmtId="0" fontId="31" fillId="0" borderId="0"/>
    <xf numFmtId="0" fontId="7" fillId="22" borderId="4" applyNumberFormat="0" applyFont="0" applyAlignment="0" applyProtection="0"/>
    <xf numFmtId="0" fontId="7" fillId="22" borderId="4" applyNumberFormat="0" applyFont="0" applyAlignment="0" applyProtection="0"/>
    <xf numFmtId="44" fontId="12" fillId="0" borderId="0" applyFont="0" applyFill="0" applyBorder="0" applyAlignment="0" applyProtection="0"/>
    <xf numFmtId="44" fontId="12" fillId="0" borderId="0" applyFont="0" applyFill="0" applyBorder="0" applyAlignment="0" applyProtection="0"/>
    <xf numFmtId="165" fontId="7" fillId="0" borderId="0" applyFont="0" applyFill="0" applyBorder="0" applyAlignment="0" applyProtection="0"/>
    <xf numFmtId="0" fontId="12" fillId="0" borderId="0"/>
    <xf numFmtId="0" fontId="7"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2" fillId="0" borderId="0" applyNumberFormat="0" applyFill="0" applyBorder="0" applyAlignment="0" applyProtection="0"/>
    <xf numFmtId="0" fontId="1" fillId="0" borderId="0"/>
  </cellStyleXfs>
  <cellXfs count="357">
    <xf numFmtId="0" fontId="0" fillId="0" borderId="0" xfId="0"/>
    <xf numFmtId="0" fontId="0" fillId="0" borderId="0" xfId="0" applyNumberFormat="1"/>
    <xf numFmtId="0" fontId="6" fillId="0" borderId="0" xfId="0" applyFont="1" applyFill="1" applyBorder="1" applyAlignment="1">
      <alignment vertical="top" wrapText="1"/>
    </xf>
    <xf numFmtId="164" fontId="5" fillId="0" borderId="0" xfId="1" applyNumberFormat="1" applyFont="1" applyFill="1" applyBorder="1" applyAlignment="1">
      <alignment horizontal="center"/>
    </xf>
    <xf numFmtId="0" fontId="0" fillId="0" borderId="0" xfId="0"/>
    <xf numFmtId="0" fontId="4" fillId="0" borderId="0" xfId="0" applyFont="1"/>
    <xf numFmtId="0" fontId="2" fillId="0" borderId="0" xfId="0" applyFont="1" applyBorder="1"/>
    <xf numFmtId="3" fontId="5" fillId="0" borderId="0" xfId="0" applyNumberFormat="1" applyFont="1" applyFill="1" applyBorder="1" applyAlignment="1">
      <alignment horizontal="center"/>
    </xf>
    <xf numFmtId="0" fontId="2" fillId="0" borderId="1" xfId="0" applyFont="1" applyFill="1" applyBorder="1" applyAlignment="1">
      <alignment horizontal="center" vertical="center" wrapText="1"/>
    </xf>
    <xf numFmtId="0" fontId="2" fillId="0" borderId="11" xfId="0" applyFont="1" applyBorder="1"/>
    <xf numFmtId="0" fontId="4" fillId="0" borderId="12" xfId="0" applyFont="1" applyBorder="1"/>
    <xf numFmtId="0" fontId="0" fillId="0" borderId="13" xfId="0" applyNumberFormat="1" applyBorder="1"/>
    <xf numFmtId="0" fontId="0" fillId="0" borderId="11" xfId="0" applyNumberFormat="1" applyBorder="1"/>
    <xf numFmtId="0" fontId="0" fillId="0" borderId="16" xfId="0" applyNumberFormat="1" applyBorder="1"/>
    <xf numFmtId="0" fontId="0" fillId="0" borderId="17" xfId="0" applyBorder="1"/>
    <xf numFmtId="0" fontId="0" fillId="0" borderId="0" xfId="0" applyBorder="1"/>
    <xf numFmtId="0" fontId="0" fillId="0" borderId="15" xfId="0" applyBorder="1"/>
    <xf numFmtId="0" fontId="0" fillId="0" borderId="19" xfId="0" applyNumberFormat="1" applyBorder="1"/>
    <xf numFmtId="0" fontId="0" fillId="0" borderId="20" xfId="0" applyNumberFormat="1" applyBorder="1"/>
    <xf numFmtId="0" fontId="0" fillId="0" borderId="21" xfId="0" applyNumberFormat="1" applyBorder="1"/>
    <xf numFmtId="164" fontId="0" fillId="0" borderId="19" xfId="1" applyNumberFormat="1" applyFont="1" applyBorder="1"/>
    <xf numFmtId="164" fontId="0" fillId="0" borderId="20" xfId="1" applyNumberFormat="1" applyFont="1" applyBorder="1"/>
    <xf numFmtId="164" fontId="0" fillId="0" borderId="21" xfId="1" applyNumberFormat="1" applyFont="1" applyBorder="1"/>
    <xf numFmtId="0" fontId="2" fillId="0" borderId="19" xfId="0" applyFont="1" applyBorder="1"/>
    <xf numFmtId="0" fontId="2" fillId="0" borderId="20" xfId="0" applyFont="1" applyBorder="1"/>
    <xf numFmtId="0" fontId="2" fillId="0" borderId="21" xfId="0" applyFont="1" applyBorder="1"/>
    <xf numFmtId="0" fontId="2" fillId="0" borderId="19" xfId="0" applyFont="1" applyFill="1" applyBorder="1" applyAlignment="1">
      <alignment horizontal="center" vertical="center" wrapText="1"/>
    </xf>
    <xf numFmtId="0" fontId="2" fillId="0" borderId="13" xfId="0" applyFont="1" applyBorder="1"/>
    <xf numFmtId="0" fontId="0" fillId="0" borderId="18" xfId="0" applyBorder="1"/>
    <xf numFmtId="164" fontId="0" fillId="0" borderId="0" xfId="1" applyNumberFormat="1" applyFont="1" applyBorder="1"/>
    <xf numFmtId="0" fontId="0" fillId="0" borderId="14" xfId="0" applyBorder="1"/>
    <xf numFmtId="0" fontId="2" fillId="0" borderId="16" xfId="0" applyFont="1" applyBorder="1"/>
    <xf numFmtId="0" fontId="0" fillId="0" borderId="12" xfId="0" applyBorder="1"/>
    <xf numFmtId="0" fontId="0" fillId="0" borderId="19" xfId="0" applyBorder="1"/>
    <xf numFmtId="0" fontId="0" fillId="0" borderId="20" xfId="0" applyBorder="1"/>
    <xf numFmtId="0" fontId="0" fillId="0" borderId="21" xfId="0" applyBorder="1"/>
    <xf numFmtId="0" fontId="2" fillId="2" borderId="0" xfId="0" applyFont="1" applyFill="1" applyAlignment="1">
      <alignment horizontal="center" vertical="center" wrapText="1"/>
    </xf>
    <xf numFmtId="9" fontId="0" fillId="0" borderId="20" xfId="1" applyFont="1" applyBorder="1"/>
    <xf numFmtId="9" fontId="0" fillId="0" borderId="21" xfId="1" applyFont="1" applyBorder="1"/>
    <xf numFmtId="0" fontId="2" fillId="0" borderId="0" xfId="0" applyFont="1" applyFill="1" applyBorder="1" applyAlignment="1">
      <alignment horizontal="center" vertical="center" wrapText="1"/>
    </xf>
    <xf numFmtId="9" fontId="0" fillId="0" borderId="11" xfId="1" applyFont="1" applyBorder="1"/>
    <xf numFmtId="9" fontId="0" fillId="0" borderId="16" xfId="1" applyFont="1" applyBorder="1"/>
    <xf numFmtId="0" fontId="2" fillId="0" borderId="22" xfId="0" applyFont="1" applyFill="1" applyBorder="1" applyAlignment="1">
      <alignment horizontal="center" vertical="center" wrapText="1"/>
    </xf>
    <xf numFmtId="0" fontId="6" fillId="25" borderId="0" xfId="0" applyFont="1" applyFill="1" applyBorder="1" applyAlignment="1">
      <alignment vertical="center"/>
    </xf>
    <xf numFmtId="0" fontId="2" fillId="25" borderId="0" xfId="0" applyFont="1" applyFill="1" applyBorder="1" applyAlignment="1">
      <alignment vertical="center"/>
    </xf>
    <xf numFmtId="0" fontId="6" fillId="25" borderId="0" xfId="0" applyFont="1" applyFill="1" applyBorder="1" applyAlignment="1">
      <alignment horizontal="right" vertical="center"/>
    </xf>
    <xf numFmtId="0" fontId="6" fillId="25" borderId="0" xfId="0" applyFont="1" applyFill="1" applyBorder="1" applyAlignment="1">
      <alignment vertical="top"/>
    </xf>
    <xf numFmtId="0" fontId="6" fillId="25" borderId="0" xfId="0" applyFont="1" applyFill="1" applyBorder="1" applyAlignment="1">
      <alignment vertical="center" wrapText="1"/>
    </xf>
    <xf numFmtId="164" fontId="6" fillId="25" borderId="0" xfId="0" applyNumberFormat="1" applyFont="1" applyFill="1" applyBorder="1" applyAlignment="1">
      <alignment vertical="center"/>
    </xf>
    <xf numFmtId="9" fontId="6" fillId="25" borderId="0" xfId="1" applyFont="1" applyFill="1" applyBorder="1" applyAlignment="1">
      <alignment vertical="center"/>
    </xf>
    <xf numFmtId="0" fontId="2" fillId="25" borderId="0" xfId="0" applyFont="1" applyFill="1" applyBorder="1" applyAlignment="1">
      <alignment vertical="top"/>
    </xf>
    <xf numFmtId="164" fontId="6" fillId="25" borderId="0" xfId="1" applyNumberFormat="1" applyFont="1" applyFill="1" applyBorder="1" applyAlignment="1">
      <alignment vertical="center"/>
    </xf>
    <xf numFmtId="164" fontId="6" fillId="25" borderId="0" xfId="1" applyNumberFormat="1" applyFont="1" applyFill="1" applyBorder="1" applyAlignment="1">
      <alignment vertical="center" wrapText="1"/>
    </xf>
    <xf numFmtId="0" fontId="2" fillId="0" borderId="0" xfId="0" applyFont="1" applyBorder="1" applyAlignment="1">
      <alignment horizontal="right" vertical="center" indent="1"/>
    </xf>
    <xf numFmtId="0" fontId="2" fillId="0" borderId="0" xfId="0" applyFont="1" applyFill="1" applyBorder="1" applyAlignment="1">
      <alignment horizontal="centerContinuous" vertical="center"/>
    </xf>
    <xf numFmtId="0" fontId="2" fillId="25" borderId="0" xfId="0" applyFont="1" applyFill="1" applyBorder="1" applyAlignment="1">
      <alignment horizontal="left" vertical="center" wrapText="1"/>
    </xf>
    <xf numFmtId="0" fontId="6" fillId="25" borderId="0" xfId="0" applyFont="1" applyFill="1" applyBorder="1" applyAlignment="1">
      <alignment horizontal="left" vertical="center" wrapText="1"/>
    </xf>
    <xf numFmtId="0" fontId="3" fillId="25" borderId="0" xfId="0" applyFont="1" applyFill="1" applyBorder="1" applyAlignment="1">
      <alignment horizontal="left" vertical="center" wrapText="1"/>
    </xf>
    <xf numFmtId="166" fontId="6" fillId="25" borderId="0" xfId="0" applyNumberFormat="1" applyFont="1" applyFill="1" applyBorder="1" applyAlignment="1">
      <alignment horizontal="center" vertical="center" wrapText="1"/>
    </xf>
    <xf numFmtId="166" fontId="2" fillId="0" borderId="0" xfId="0" applyNumberFormat="1" applyFont="1" applyBorder="1" applyAlignment="1">
      <alignment horizontal="center" vertical="center"/>
    </xf>
    <xf numFmtId="166" fontId="6" fillId="25" borderId="17" xfId="0" applyNumberFormat="1" applyFont="1" applyFill="1" applyBorder="1" applyAlignment="1">
      <alignment horizontal="center" vertical="center"/>
    </xf>
    <xf numFmtId="166" fontId="6" fillId="25" borderId="17" xfId="1" applyNumberFormat="1" applyFont="1" applyFill="1" applyBorder="1" applyAlignment="1">
      <alignment horizontal="center" vertical="center"/>
    </xf>
    <xf numFmtId="166" fontId="6" fillId="25" borderId="15" xfId="0" applyNumberFormat="1" applyFont="1" applyFill="1" applyBorder="1" applyAlignment="1">
      <alignment horizontal="center" vertical="center"/>
    </xf>
    <xf numFmtId="0" fontId="2" fillId="25" borderId="23" xfId="0" applyFont="1" applyFill="1" applyBorder="1" applyAlignment="1">
      <alignment horizontal="center" vertical="center"/>
    </xf>
    <xf numFmtId="0" fontId="2" fillId="0" borderId="23" xfId="0" applyFont="1" applyFill="1" applyBorder="1" applyAlignment="1">
      <alignment horizontal="center" vertical="center"/>
    </xf>
    <xf numFmtId="0" fontId="2" fillId="25" borderId="1" xfId="0" applyFont="1" applyFill="1" applyBorder="1" applyAlignment="1">
      <alignment horizontal="center" vertical="center"/>
    </xf>
    <xf numFmtId="166" fontId="6" fillId="25" borderId="19" xfId="0" applyNumberFormat="1" applyFont="1" applyFill="1" applyBorder="1" applyAlignment="1">
      <alignment horizontal="center" vertical="center"/>
    </xf>
    <xf numFmtId="166" fontId="6" fillId="25" borderId="20" xfId="0" applyNumberFormat="1" applyFont="1" applyFill="1" applyBorder="1" applyAlignment="1">
      <alignment horizontal="center" vertical="center" wrapText="1"/>
    </xf>
    <xf numFmtId="166" fontId="6" fillId="25" borderId="21" xfId="0" applyNumberFormat="1" applyFont="1" applyFill="1" applyBorder="1" applyAlignment="1">
      <alignment horizontal="center" vertical="center"/>
    </xf>
    <xf numFmtId="0" fontId="2" fillId="0" borderId="1" xfId="0" applyFont="1" applyFill="1" applyBorder="1" applyAlignment="1">
      <alignment horizontal="center" vertical="center"/>
    </xf>
    <xf numFmtId="166" fontId="6" fillId="25" borderId="19" xfId="1" applyNumberFormat="1" applyFont="1" applyFill="1" applyBorder="1" applyAlignment="1">
      <alignment horizontal="center" vertical="center"/>
    </xf>
    <xf numFmtId="166" fontId="2" fillId="0" borderId="20" xfId="0" applyNumberFormat="1" applyFont="1" applyBorder="1" applyAlignment="1">
      <alignment horizontal="center" vertical="center"/>
    </xf>
    <xf numFmtId="0" fontId="6" fillId="25" borderId="13" xfId="0" applyFont="1" applyFill="1" applyBorder="1" applyAlignment="1">
      <alignment horizontal="left" vertical="center" wrapText="1"/>
    </xf>
    <xf numFmtId="0" fontId="6" fillId="25" borderId="11" xfId="0" applyFont="1" applyFill="1" applyBorder="1" applyAlignment="1">
      <alignment horizontal="left" vertical="center" wrapText="1"/>
    </xf>
    <xf numFmtId="0" fontId="6" fillId="25" borderId="16" xfId="0" applyFont="1" applyFill="1" applyBorder="1" applyAlignment="1">
      <alignment horizontal="left" vertical="center" wrapText="1"/>
    </xf>
    <xf numFmtId="0" fontId="6" fillId="0" borderId="0" xfId="42" applyFont="1" applyFill="1" applyBorder="1" applyAlignment="1">
      <alignment vertical="center"/>
    </xf>
    <xf numFmtId="0" fontId="6" fillId="0" borderId="0" xfId="42" applyFont="1" applyFill="1" applyBorder="1" applyAlignment="1">
      <alignment horizontal="center" vertical="center"/>
    </xf>
    <xf numFmtId="0" fontId="2" fillId="0" borderId="0" xfId="0" applyFont="1" applyFill="1" applyBorder="1" applyAlignment="1">
      <alignment vertical="center"/>
    </xf>
    <xf numFmtId="0" fontId="6" fillId="0" borderId="0" xfId="38" applyFont="1" applyFill="1" applyBorder="1" applyAlignment="1">
      <alignment vertical="center"/>
    </xf>
    <xf numFmtId="0" fontId="6" fillId="0" borderId="0" xfId="38" applyFont="1" applyFill="1" applyBorder="1" applyAlignment="1">
      <alignment horizontal="center" vertical="center"/>
    </xf>
    <xf numFmtId="0" fontId="6" fillId="0" borderId="0" xfId="42" applyFont="1" applyFill="1" applyBorder="1" applyAlignment="1">
      <alignment horizontal="right" vertical="center"/>
    </xf>
    <xf numFmtId="0" fontId="2" fillId="0" borderId="1" xfId="42" applyFont="1" applyFill="1" applyBorder="1" applyAlignment="1">
      <alignment horizontal="center" vertical="center"/>
    </xf>
    <xf numFmtId="3" fontId="6" fillId="0" borderId="19" xfId="42" applyNumberFormat="1" applyFont="1" applyFill="1" applyBorder="1" applyAlignment="1">
      <alignment vertical="center"/>
    </xf>
    <xf numFmtId="3" fontId="6" fillId="0" borderId="19" xfId="42" applyNumberFormat="1" applyFont="1" applyFill="1" applyBorder="1" applyAlignment="1">
      <alignment horizontal="right" vertical="center" indent="1"/>
    </xf>
    <xf numFmtId="1" fontId="6" fillId="0" borderId="19" xfId="42" applyNumberFormat="1" applyFont="1" applyFill="1" applyBorder="1" applyAlignment="1">
      <alignment horizontal="right" vertical="center" indent="1"/>
    </xf>
    <xf numFmtId="3" fontId="6" fillId="0" borderId="20" xfId="42" applyNumberFormat="1" applyFont="1" applyFill="1" applyBorder="1" applyAlignment="1">
      <alignment vertical="center"/>
    </xf>
    <xf numFmtId="3" fontId="6" fillId="0" borderId="20" xfId="42" applyNumberFormat="1" applyFont="1" applyFill="1" applyBorder="1" applyAlignment="1">
      <alignment horizontal="right" vertical="center" indent="1"/>
    </xf>
    <xf numFmtId="1" fontId="6" fillId="0" borderId="20" xfId="42" applyNumberFormat="1" applyFont="1" applyFill="1" applyBorder="1" applyAlignment="1">
      <alignment horizontal="right" vertical="center" indent="1"/>
    </xf>
    <xf numFmtId="3" fontId="2" fillId="0" borderId="21" xfId="42" applyNumberFormat="1" applyFont="1" applyFill="1" applyBorder="1" applyAlignment="1">
      <alignment vertical="center"/>
    </xf>
    <xf numFmtId="3" fontId="2" fillId="0" borderId="21" xfId="42" applyNumberFormat="1" applyFont="1" applyFill="1" applyBorder="1" applyAlignment="1">
      <alignment horizontal="right" vertical="center" indent="1"/>
    </xf>
    <xf numFmtId="1" fontId="2" fillId="0" borderId="21" xfId="42" applyNumberFormat="1" applyFont="1" applyFill="1" applyBorder="1" applyAlignment="1">
      <alignment horizontal="right" vertical="center" indent="1"/>
    </xf>
    <xf numFmtId="3" fontId="6" fillId="0" borderId="0" xfId="42" applyNumberFormat="1" applyFont="1" applyFill="1" applyBorder="1" applyAlignment="1">
      <alignment vertical="center"/>
    </xf>
    <xf numFmtId="0" fontId="2" fillId="0" borderId="0" xfId="42"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2" fillId="0" borderId="19" xfId="0" applyFont="1" applyFill="1" applyBorder="1" applyAlignment="1">
      <alignment horizontal="center" vertical="center"/>
    </xf>
    <xf numFmtId="3" fontId="6" fillId="0" borderId="21" xfId="42" applyNumberFormat="1" applyFont="1" applyFill="1" applyBorder="1" applyAlignment="1">
      <alignment horizontal="right" vertical="center" indent="1"/>
    </xf>
    <xf numFmtId="3" fontId="6" fillId="0" borderId="16" xfId="42" applyNumberFormat="1" applyFont="1" applyFill="1" applyBorder="1" applyAlignment="1">
      <alignment horizontal="right" vertical="center" indent="1"/>
    </xf>
    <xf numFmtId="3" fontId="6" fillId="0" borderId="18" xfId="42" applyNumberFormat="1" applyFont="1" applyFill="1" applyBorder="1" applyAlignment="1">
      <alignment horizontal="right" vertical="center" indent="1"/>
    </xf>
    <xf numFmtId="3" fontId="6" fillId="0" borderId="12" xfId="42" applyNumberFormat="1" applyFont="1" applyFill="1" applyBorder="1" applyAlignment="1">
      <alignment horizontal="right" vertical="center" indent="1"/>
    </xf>
    <xf numFmtId="3" fontId="6" fillId="0" borderId="14" xfId="42" applyNumberFormat="1" applyFont="1" applyFill="1" applyBorder="1" applyAlignment="1">
      <alignment horizontal="right" vertical="center" indent="1"/>
    </xf>
    <xf numFmtId="3" fontId="6" fillId="0" borderId="11" xfId="42" applyNumberFormat="1" applyFont="1" applyFill="1" applyBorder="1" applyAlignment="1">
      <alignment horizontal="right" vertical="center" indent="1"/>
    </xf>
    <xf numFmtId="3" fontId="6" fillId="0" borderId="13" xfId="42" applyNumberFormat="1" applyFont="1" applyFill="1" applyBorder="1" applyAlignment="1">
      <alignment horizontal="right" vertical="center" indent="1"/>
    </xf>
    <xf numFmtId="3" fontId="6" fillId="0" borderId="13" xfId="42" applyNumberFormat="1" applyFont="1" applyFill="1" applyBorder="1" applyAlignment="1">
      <alignment vertical="center"/>
    </xf>
    <xf numFmtId="3" fontId="6" fillId="0" borderId="11" xfId="42" applyNumberFormat="1" applyFont="1" applyFill="1" applyBorder="1" applyAlignment="1">
      <alignment vertical="center"/>
    </xf>
    <xf numFmtId="3" fontId="2" fillId="0" borderId="16" xfId="42" applyNumberFormat="1" applyFont="1" applyFill="1" applyBorder="1" applyAlignment="1">
      <alignment vertical="center"/>
    </xf>
    <xf numFmtId="0" fontId="2" fillId="0" borderId="19" xfId="42" applyFont="1" applyFill="1" applyBorder="1" applyAlignment="1">
      <alignment horizontal="center" vertical="center"/>
    </xf>
    <xf numFmtId="3" fontId="6" fillId="0" borderId="0" xfId="42" applyNumberFormat="1" applyFont="1" applyFill="1" applyBorder="1" applyAlignment="1">
      <alignment horizontal="right" vertical="center" indent="1"/>
    </xf>
    <xf numFmtId="3" fontId="6" fillId="0" borderId="17" xfId="42" applyNumberFormat="1" applyFont="1" applyFill="1" applyBorder="1" applyAlignment="1">
      <alignment horizontal="right" vertical="center" indent="1"/>
    </xf>
    <xf numFmtId="3" fontId="6" fillId="0" borderId="15" xfId="42" applyNumberFormat="1" applyFont="1" applyFill="1" applyBorder="1" applyAlignment="1">
      <alignment horizontal="right" vertical="center" indent="1"/>
    </xf>
    <xf numFmtId="3" fontId="2" fillId="0" borderId="0" xfId="42" applyNumberFormat="1" applyFont="1" applyFill="1" applyBorder="1" applyAlignment="1">
      <alignment vertical="center"/>
    </xf>
    <xf numFmtId="166" fontId="6" fillId="0" borderId="21" xfId="0" applyNumberFormat="1" applyFont="1" applyFill="1" applyBorder="1" applyAlignment="1">
      <alignment horizontal="center" vertical="center"/>
    </xf>
    <xf numFmtId="166" fontId="6" fillId="0" borderId="15" xfId="0" applyNumberFormat="1" applyFont="1" applyFill="1" applyBorder="1" applyAlignment="1">
      <alignment horizontal="center" vertical="center"/>
    </xf>
    <xf numFmtId="166" fontId="0" fillId="0" borderId="13" xfId="0" applyNumberFormat="1" applyBorder="1" applyAlignment="1">
      <alignment horizontal="right"/>
    </xf>
    <xf numFmtId="166" fontId="6" fillId="0" borderId="19" xfId="0" applyNumberFormat="1" applyFont="1" applyFill="1" applyBorder="1" applyAlignment="1">
      <alignment horizontal="right" vertical="center"/>
    </xf>
    <xf numFmtId="166" fontId="6" fillId="0" borderId="17" xfId="0" applyNumberFormat="1" applyFont="1" applyFill="1" applyBorder="1" applyAlignment="1">
      <alignment horizontal="right" vertical="top" wrapText="1"/>
    </xf>
    <xf numFmtId="166" fontId="6" fillId="0" borderId="19" xfId="0" applyNumberFormat="1" applyFont="1" applyFill="1" applyBorder="1" applyAlignment="1">
      <alignment horizontal="right" vertical="top" wrapText="1"/>
    </xf>
    <xf numFmtId="166" fontId="6" fillId="0" borderId="17" xfId="0" applyNumberFormat="1" applyFont="1" applyFill="1" applyBorder="1" applyAlignment="1">
      <alignment horizontal="right" vertical="center"/>
    </xf>
    <xf numFmtId="166" fontId="6" fillId="0" borderId="18" xfId="0" applyNumberFormat="1" applyFont="1" applyFill="1" applyBorder="1" applyAlignment="1">
      <alignment horizontal="right" vertical="center"/>
    </xf>
    <xf numFmtId="0" fontId="6" fillId="0" borderId="11" xfId="0" applyFont="1" applyFill="1" applyBorder="1" applyAlignment="1">
      <alignment horizontal="right" vertical="center"/>
    </xf>
    <xf numFmtId="0" fontId="6" fillId="0" borderId="20" xfId="0" applyFont="1" applyFill="1" applyBorder="1" applyAlignment="1">
      <alignment horizontal="right" vertical="center"/>
    </xf>
    <xf numFmtId="166" fontId="6" fillId="0" borderId="0" xfId="0" applyNumberFormat="1" applyFont="1" applyFill="1" applyBorder="1" applyAlignment="1">
      <alignment horizontal="right" vertical="center"/>
    </xf>
    <xf numFmtId="166" fontId="6" fillId="0" borderId="20" xfId="0" applyNumberFormat="1" applyFont="1" applyFill="1" applyBorder="1" applyAlignment="1">
      <alignment horizontal="right" vertical="center"/>
    </xf>
    <xf numFmtId="0" fontId="6" fillId="0" borderId="14" xfId="0" applyFont="1" applyFill="1" applyBorder="1" applyAlignment="1">
      <alignment horizontal="right" vertical="center"/>
    </xf>
    <xf numFmtId="166" fontId="6" fillId="0" borderId="16" xfId="0" applyNumberFormat="1" applyFont="1" applyFill="1" applyBorder="1" applyAlignment="1">
      <alignment horizontal="right" vertical="center"/>
    </xf>
    <xf numFmtId="166" fontId="6" fillId="0" borderId="21" xfId="0" applyNumberFormat="1" applyFont="1" applyFill="1" applyBorder="1" applyAlignment="1">
      <alignment horizontal="right" vertical="center"/>
    </xf>
    <xf numFmtId="166" fontId="6" fillId="0" borderId="15" xfId="0" applyNumberFormat="1" applyFont="1" applyFill="1" applyBorder="1" applyAlignment="1">
      <alignment horizontal="right" vertical="center"/>
    </xf>
    <xf numFmtId="166" fontId="6" fillId="0" borderId="12" xfId="0" applyNumberFormat="1" applyFont="1" applyFill="1" applyBorder="1" applyAlignment="1">
      <alignment horizontal="right" vertical="center"/>
    </xf>
    <xf numFmtId="0" fontId="6" fillId="0" borderId="19" xfId="42" applyFont="1" applyFill="1" applyBorder="1" applyAlignment="1">
      <alignment vertical="center"/>
    </xf>
    <xf numFmtId="0" fontId="6" fillId="0" borderId="20" xfId="42" applyFont="1" applyFill="1" applyBorder="1" applyAlignment="1">
      <alignment vertical="center" wrapText="1"/>
    </xf>
    <xf numFmtId="0" fontId="6" fillId="0" borderId="21" xfId="42" applyFont="1" applyFill="1" applyBorder="1" applyAlignment="1">
      <alignment vertical="center"/>
    </xf>
    <xf numFmtId="0" fontId="6" fillId="26" borderId="0" xfId="38" applyFont="1" applyFill="1" applyBorder="1" applyAlignment="1">
      <alignment horizontal="center" vertical="center"/>
    </xf>
    <xf numFmtId="166" fontId="6" fillId="0" borderId="0" xfId="1" applyNumberFormat="1" applyFont="1" applyFill="1" applyBorder="1" applyAlignment="1">
      <alignment horizontal="center" vertical="center"/>
    </xf>
    <xf numFmtId="0" fontId="6" fillId="0" borderId="13" xfId="42" applyFont="1" applyFill="1" applyBorder="1" applyAlignment="1">
      <alignment vertical="center"/>
    </xf>
    <xf numFmtId="0" fontId="6" fillId="0" borderId="11" xfId="42" applyFont="1" applyFill="1" applyBorder="1" applyAlignment="1">
      <alignment vertical="center" wrapText="1"/>
    </xf>
    <xf numFmtId="0" fontId="6" fillId="0" borderId="16" xfId="42" applyFont="1" applyFill="1" applyBorder="1" applyAlignment="1">
      <alignment vertical="center"/>
    </xf>
    <xf numFmtId="166" fontId="6" fillId="26" borderId="13" xfId="38" applyNumberFormat="1" applyFont="1" applyFill="1" applyBorder="1" applyAlignment="1">
      <alignment horizontal="center" vertical="center"/>
    </xf>
    <xf numFmtId="166" fontId="6" fillId="26" borderId="17" xfId="38" applyNumberFormat="1" applyFont="1" applyFill="1" applyBorder="1" applyAlignment="1">
      <alignment horizontal="center" vertical="center"/>
    </xf>
    <xf numFmtId="166" fontId="6" fillId="26" borderId="18" xfId="38" applyNumberFormat="1" applyFont="1" applyFill="1" applyBorder="1" applyAlignment="1">
      <alignment horizontal="center" vertical="center"/>
    </xf>
    <xf numFmtId="166" fontId="6" fillId="0" borderId="11" xfId="1" applyNumberFormat="1" applyFont="1" applyFill="1" applyBorder="1" applyAlignment="1">
      <alignment horizontal="center" vertical="center"/>
    </xf>
    <xf numFmtId="166" fontId="6" fillId="0" borderId="14" xfId="1" applyNumberFormat="1" applyFont="1" applyFill="1" applyBorder="1" applyAlignment="1">
      <alignment horizontal="center" vertical="center"/>
    </xf>
    <xf numFmtId="166" fontId="6" fillId="26" borderId="16" xfId="38" applyNumberFormat="1" applyFont="1" applyFill="1" applyBorder="1" applyAlignment="1">
      <alignment horizontal="center" vertical="center"/>
    </xf>
    <xf numFmtId="166" fontId="6" fillId="26" borderId="15" xfId="38" applyNumberFormat="1" applyFont="1" applyFill="1" applyBorder="1" applyAlignment="1">
      <alignment horizontal="center" vertical="center"/>
    </xf>
    <xf numFmtId="166" fontId="6" fillId="26" borderId="12" xfId="38" applyNumberFormat="1" applyFont="1" applyFill="1" applyBorder="1" applyAlignment="1">
      <alignment horizontal="center" vertical="center"/>
    </xf>
    <xf numFmtId="166" fontId="6" fillId="26" borderId="19" xfId="38" applyNumberFormat="1" applyFont="1" applyFill="1" applyBorder="1" applyAlignment="1">
      <alignment horizontal="center" vertical="center"/>
    </xf>
    <xf numFmtId="166" fontId="6" fillId="0" borderId="20" xfId="1" applyNumberFormat="1" applyFont="1" applyFill="1" applyBorder="1" applyAlignment="1">
      <alignment horizontal="center" vertical="center"/>
    </xf>
    <xf numFmtId="166" fontId="6" fillId="26" borderId="21" xfId="38" applyNumberFormat="1" applyFont="1"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wrapText="1"/>
    </xf>
    <xf numFmtId="0" fontId="26" fillId="0" borderId="11" xfId="0" applyFont="1" applyBorder="1" applyAlignment="1">
      <alignment horizontal="right"/>
    </xf>
    <xf numFmtId="0" fontId="26" fillId="0" borderId="11" xfId="0" applyFont="1" applyBorder="1" applyAlignment="1">
      <alignment horizontal="right" wrapText="1"/>
    </xf>
    <xf numFmtId="164" fontId="0" fillId="0" borderId="14" xfId="1" applyNumberFormat="1" applyFont="1" applyBorder="1"/>
    <xf numFmtId="0" fontId="2" fillId="0" borderId="22" xfId="0" applyFont="1" applyBorder="1"/>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66" fontId="0" fillId="0" borderId="20" xfId="0" applyNumberFormat="1" applyBorder="1"/>
    <xf numFmtId="1" fontId="0" fillId="0" borderId="20" xfId="0" applyNumberFormat="1" applyBorder="1"/>
    <xf numFmtId="1" fontId="0" fillId="0" borderId="20" xfId="1" applyNumberFormat="1" applyFont="1" applyBorder="1"/>
    <xf numFmtId="1" fontId="0" fillId="0" borderId="0" xfId="1" applyNumberFormat="1" applyFont="1" applyBorder="1"/>
    <xf numFmtId="1" fontId="25" fillId="0" borderId="20" xfId="1" applyNumberFormat="1" applyFont="1" applyBorder="1"/>
    <xf numFmtId="1" fontId="25" fillId="0" borderId="0" xfId="1" applyNumberFormat="1" applyFont="1" applyBorder="1"/>
    <xf numFmtId="1" fontId="25" fillId="0" borderId="20" xfId="0" applyNumberFormat="1" applyFont="1" applyBorder="1"/>
    <xf numFmtId="164" fontId="25" fillId="0" borderId="0" xfId="1" applyNumberFormat="1" applyFont="1" applyBorder="1"/>
    <xf numFmtId="166" fontId="25" fillId="0" borderId="20" xfId="0" applyNumberFormat="1" applyFont="1" applyBorder="1"/>
    <xf numFmtId="164" fontId="25" fillId="0" borderId="14" xfId="1" applyNumberFormat="1" applyFont="1" applyBorder="1"/>
    <xf numFmtId="1" fontId="25" fillId="0" borderId="1" xfId="1" applyNumberFormat="1" applyFont="1" applyBorder="1"/>
    <xf numFmtId="1" fontId="25" fillId="0" borderId="23" xfId="1" applyNumberFormat="1" applyFont="1" applyBorder="1"/>
    <xf numFmtId="164" fontId="25" fillId="0" borderId="1" xfId="1" applyNumberFormat="1" applyFont="1" applyBorder="1"/>
    <xf numFmtId="166" fontId="25" fillId="0" borderId="23" xfId="0" applyNumberFormat="1" applyFont="1" applyBorder="1"/>
    <xf numFmtId="0" fontId="2" fillId="2" borderId="0" xfId="0" applyFont="1" applyFill="1" applyAlignment="1">
      <alignment horizontal="left" vertical="center" wrapText="1"/>
    </xf>
    <xf numFmtId="9" fontId="0" fillId="0" borderId="0" xfId="1" applyFont="1"/>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8" fillId="0" borderId="0" xfId="0" applyFont="1" applyAlignment="1">
      <alignment horizontal="justify" vertical="center"/>
    </xf>
    <xf numFmtId="0" fontId="2" fillId="2" borderId="0" xfId="0" applyFont="1" applyFill="1" applyAlignment="1">
      <alignment horizontal="left" vertical="center" wrapText="1"/>
    </xf>
    <xf numFmtId="0" fontId="0" fillId="0" borderId="0" xfId="0" applyAlignment="1">
      <alignment wrapText="1"/>
    </xf>
    <xf numFmtId="0" fontId="0" fillId="0" borderId="0" xfId="0" applyAlignment="1">
      <alignment horizontal="center" vertical="center"/>
    </xf>
    <xf numFmtId="0" fontId="2" fillId="0" borderId="11" xfId="0" applyFont="1" applyBorder="1" applyAlignment="1">
      <alignment horizontal="left" wrapText="1"/>
    </xf>
    <xf numFmtId="0" fontId="2" fillId="0" borderId="11" xfId="0" applyFont="1" applyBorder="1" applyAlignment="1">
      <alignment horizontal="center" vertical="center"/>
    </xf>
    <xf numFmtId="0" fontId="6"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2" fillId="0" borderId="17" xfId="0" applyFont="1" applyBorder="1" applyAlignment="1">
      <alignment horizontal="center" vertical="center"/>
    </xf>
    <xf numFmtId="0" fontId="6"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wrapTex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xf>
    <xf numFmtId="0" fontId="2" fillId="0" borderId="11" xfId="0" applyFont="1" applyBorder="1" applyAlignment="1">
      <alignment horizontal="center"/>
    </xf>
    <xf numFmtId="0" fontId="6" fillId="0" borderId="14" xfId="0" applyFont="1" applyBorder="1" applyAlignment="1">
      <alignment horizontal="center" vertical="center"/>
    </xf>
    <xf numFmtId="0" fontId="2" fillId="0" borderId="16" xfId="0" applyFont="1" applyBorder="1" applyAlignment="1">
      <alignment horizontal="center"/>
    </xf>
    <xf numFmtId="0" fontId="2" fillId="0" borderId="11" xfId="0" applyFont="1" applyBorder="1" applyAlignment="1">
      <alignment horizontal="center" wrapText="1"/>
    </xf>
    <xf numFmtId="0" fontId="2" fillId="0" borderId="11" xfId="0" applyFont="1" applyFill="1" applyBorder="1" applyAlignment="1">
      <alignment horizontal="center" vertical="center" wrapText="1"/>
    </xf>
    <xf numFmtId="0" fontId="2" fillId="0" borderId="13" xfId="0" applyFont="1" applyBorder="1" applyAlignment="1">
      <alignment horizontal="center" wrapText="1"/>
    </xf>
    <xf numFmtId="9" fontId="0" fillId="0" borderId="0" xfId="1" applyFont="1" applyBorder="1"/>
    <xf numFmtId="9" fontId="6" fillId="0" borderId="0" xfId="1" applyFont="1" applyBorder="1" applyAlignment="1">
      <alignment horizontal="center" vertical="center"/>
    </xf>
    <xf numFmtId="0" fontId="2" fillId="0" borderId="18" xfId="0" applyFont="1" applyBorder="1" applyAlignment="1">
      <alignment horizontal="center" vertical="center"/>
    </xf>
    <xf numFmtId="0" fontId="6" fillId="0" borderId="11" xfId="0" applyFont="1" applyBorder="1" applyAlignment="1">
      <alignment horizontal="center" wrapText="1"/>
    </xf>
    <xf numFmtId="0" fontId="2" fillId="0" borderId="14" xfId="0" applyFont="1" applyBorder="1" applyAlignment="1">
      <alignment horizontal="center" vertical="center"/>
    </xf>
    <xf numFmtId="9" fontId="6" fillId="0" borderId="14" xfId="1" applyFont="1" applyBorder="1" applyAlignment="1">
      <alignment horizontal="center" vertical="center"/>
    </xf>
    <xf numFmtId="9" fontId="2" fillId="0" borderId="15" xfId="1" applyFont="1" applyBorder="1" applyAlignment="1">
      <alignment horizontal="center" vertical="center"/>
    </xf>
    <xf numFmtId="9" fontId="2" fillId="0" borderId="12" xfId="1" applyFont="1" applyBorder="1" applyAlignment="1">
      <alignment horizontal="center" vertical="center"/>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9" fontId="6" fillId="0" borderId="11" xfId="1" applyFont="1" applyBorder="1" applyAlignment="1">
      <alignment horizontal="center" vertical="center"/>
    </xf>
    <xf numFmtId="9" fontId="2" fillId="0" borderId="16" xfId="1" applyFont="1" applyBorder="1" applyAlignment="1">
      <alignment horizontal="center" vertical="center"/>
    </xf>
    <xf numFmtId="9" fontId="6" fillId="0" borderId="20" xfId="1" applyFont="1" applyBorder="1" applyAlignment="1">
      <alignment horizontal="center" vertical="center"/>
    </xf>
    <xf numFmtId="9" fontId="2" fillId="0" borderId="21" xfId="1" applyFont="1" applyBorder="1" applyAlignment="1">
      <alignment horizontal="center" vertical="center"/>
    </xf>
    <xf numFmtId="0" fontId="6" fillId="0" borderId="16" xfId="0" applyFont="1" applyBorder="1" applyAlignment="1">
      <alignment horizontal="center" wrapText="1"/>
    </xf>
    <xf numFmtId="9" fontId="6" fillId="0" borderId="16" xfId="1" applyFont="1" applyBorder="1" applyAlignment="1">
      <alignment horizontal="center" vertical="center"/>
    </xf>
    <xf numFmtId="9" fontId="6" fillId="0" borderId="21" xfId="1" applyFont="1" applyBorder="1" applyAlignment="1">
      <alignment horizontal="center" vertical="center"/>
    </xf>
    <xf numFmtId="9" fontId="6" fillId="0" borderId="15" xfId="1" applyFont="1" applyBorder="1" applyAlignment="1">
      <alignment horizontal="center" vertical="center"/>
    </xf>
    <xf numFmtId="9" fontId="6" fillId="0" borderId="12" xfId="1" applyFont="1" applyBorder="1" applyAlignment="1">
      <alignment horizontal="center" vertical="center"/>
    </xf>
    <xf numFmtId="0" fontId="2" fillId="0" borderId="13" xfId="0" applyFont="1" applyBorder="1" applyAlignment="1">
      <alignment horizontal="left" wrapText="1"/>
    </xf>
    <xf numFmtId="0" fontId="6" fillId="0" borderId="11" xfId="0" applyFont="1" applyBorder="1" applyAlignment="1">
      <alignment horizontal="right" wrapText="1"/>
    </xf>
    <xf numFmtId="0" fontId="6" fillId="0" borderId="16" xfId="0" applyFont="1" applyBorder="1" applyAlignment="1">
      <alignment horizontal="right" wrapText="1"/>
    </xf>
    <xf numFmtId="1" fontId="6" fillId="0" borderId="20" xfId="1" applyNumberFormat="1" applyFont="1" applyBorder="1" applyAlignment="1">
      <alignment horizontal="center" vertical="center"/>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Border="1" applyAlignment="1">
      <alignment horizontal="right" wrapText="1"/>
    </xf>
    <xf numFmtId="0" fontId="2" fillId="2" borderId="0" xfId="0" applyFont="1" applyFill="1" applyAlignment="1">
      <alignment horizontal="left" vertical="center" wrapText="1"/>
    </xf>
    <xf numFmtId="0" fontId="6" fillId="0" borderId="0" xfId="0" applyFont="1" applyFill="1" applyBorder="1" applyAlignment="1">
      <alignment vertical="top" wrapText="1"/>
    </xf>
    <xf numFmtId="0" fontId="29" fillId="0" borderId="0" xfId="0" applyFont="1" applyAlignment="1">
      <alignment vertical="center"/>
    </xf>
    <xf numFmtId="0" fontId="30" fillId="0" borderId="0" xfId="0" applyFont="1"/>
    <xf numFmtId="0" fontId="6" fillId="0" borderId="21" xfId="0" applyFont="1" applyBorder="1" applyAlignment="1">
      <alignment horizontal="right" wrapText="1"/>
    </xf>
    <xf numFmtId="0" fontId="0" fillId="0" borderId="0" xfId="0" applyAlignment="1">
      <alignment horizontal="center"/>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2" fillId="2" borderId="0" xfId="0" applyFont="1" applyFill="1" applyAlignment="1">
      <alignment vertical="center" wrapText="1"/>
    </xf>
    <xf numFmtId="0" fontId="6" fillId="0" borderId="14" xfId="0" applyFont="1" applyBorder="1" applyAlignment="1">
      <alignment horizontal="center" vertical="center" wrapText="1"/>
    </xf>
    <xf numFmtId="166" fontId="6" fillId="0" borderId="19" xfId="1"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25" borderId="17" xfId="0" applyFont="1" applyFill="1" applyBorder="1" applyAlignment="1">
      <alignment horizontal="center" vertical="center"/>
    </xf>
    <xf numFmtId="0" fontId="2" fillId="25" borderId="19" xfId="0" applyFont="1" applyFill="1" applyBorder="1" applyAlignment="1">
      <alignment horizontal="center" vertical="center"/>
    </xf>
    <xf numFmtId="166" fontId="3" fillId="0" borderId="11" xfId="0" applyNumberFormat="1" applyFont="1" applyBorder="1" applyAlignment="1">
      <alignment horizontal="center" vertical="center"/>
    </xf>
    <xf numFmtId="166" fontId="3" fillId="0" borderId="20" xfId="0" applyNumberFormat="1" applyFont="1" applyBorder="1" applyAlignment="1">
      <alignment horizontal="center" vertical="center"/>
    </xf>
    <xf numFmtId="166" fontId="3" fillId="0" borderId="0" xfId="0" applyNumberFormat="1" applyFont="1" applyBorder="1" applyAlignment="1">
      <alignment horizontal="center" vertical="center"/>
    </xf>
    <xf numFmtId="166" fontId="3" fillId="0" borderId="16" xfId="0" applyNumberFormat="1" applyFont="1" applyBorder="1" applyAlignment="1">
      <alignment horizontal="center" vertical="center"/>
    </xf>
    <xf numFmtId="166" fontId="3" fillId="0" borderId="21" xfId="0" applyNumberFormat="1" applyFont="1" applyBorder="1" applyAlignment="1">
      <alignment horizontal="center" vertical="center"/>
    </xf>
    <xf numFmtId="166" fontId="3" fillId="0" borderId="1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7" xfId="0" applyNumberFormat="1" applyFont="1" applyBorder="1" applyAlignment="1">
      <alignment horizontal="center" vertical="center"/>
    </xf>
    <xf numFmtId="166" fontId="3" fillId="0" borderId="19" xfId="0" applyNumberFormat="1" applyFont="1" applyBorder="1" applyAlignment="1">
      <alignment horizontal="center" vertical="center"/>
    </xf>
    <xf numFmtId="0" fontId="2" fillId="2" borderId="0"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wrapText="1"/>
    </xf>
    <xf numFmtId="0" fontId="2" fillId="0" borderId="21" xfId="0" applyFont="1" applyBorder="1" applyAlignment="1">
      <alignment horizontal="center" wrapText="1"/>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2" fillId="0" borderId="20" xfId="0" applyFont="1" applyBorder="1" applyAlignment="1">
      <alignment horizontal="center" wrapText="1"/>
    </xf>
    <xf numFmtId="0" fontId="6" fillId="0" borderId="11" xfId="0" applyFont="1" applyFill="1" applyBorder="1" applyAlignment="1">
      <alignment horizontal="right" wrapText="1"/>
    </xf>
    <xf numFmtId="0" fontId="2" fillId="0" borderId="16" xfId="0" applyFont="1" applyBorder="1" applyAlignment="1">
      <alignment horizontal="left" wrapText="1"/>
    </xf>
    <xf numFmtId="0" fontId="2" fillId="0" borderId="22" xfId="0" applyFont="1" applyBorder="1" applyAlignment="1">
      <alignment horizontal="left" wrapText="1"/>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2" fillId="0" borderId="23" xfId="0" applyFont="1" applyBorder="1" applyAlignment="1">
      <alignment horizontal="center" vertical="center"/>
    </xf>
    <xf numFmtId="164" fontId="6" fillId="0" borderId="20" xfId="1" applyNumberFormat="1" applyFont="1" applyBorder="1" applyAlignment="1">
      <alignment horizontal="center" vertical="center"/>
    </xf>
    <xf numFmtId="0" fontId="6" fillId="0" borderId="13" xfId="0" applyFont="1" applyBorder="1" applyAlignment="1">
      <alignment horizontal="left" wrapText="1"/>
    </xf>
    <xf numFmtId="164" fontId="6" fillId="0" borderId="14" xfId="1" applyNumberFormat="1" applyFont="1" applyBorder="1" applyAlignment="1">
      <alignment horizontal="center" vertical="center"/>
    </xf>
    <xf numFmtId="164" fontId="6" fillId="0" borderId="23" xfId="1" applyNumberFormat="1" applyFont="1" applyBorder="1" applyAlignment="1">
      <alignment horizontal="center" vertical="center"/>
    </xf>
    <xf numFmtId="164" fontId="6" fillId="0" borderId="24"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6" fillId="0" borderId="21" xfId="1" applyNumberFormat="1" applyFont="1" applyBorder="1" applyAlignment="1">
      <alignment horizontal="center" vertical="center"/>
    </xf>
    <xf numFmtId="164" fontId="6" fillId="0" borderId="19" xfId="1" applyNumberFormat="1" applyFont="1" applyBorder="1" applyAlignment="1">
      <alignment horizontal="center" vertical="center"/>
    </xf>
    <xf numFmtId="164" fontId="6" fillId="0" borderId="18" xfId="1" applyNumberFormat="1" applyFont="1" applyBorder="1" applyAlignment="1">
      <alignment horizontal="center" vertical="center"/>
    </xf>
    <xf numFmtId="0" fontId="6" fillId="0" borderId="11" xfId="0" applyFont="1" applyBorder="1" applyAlignment="1">
      <alignment horizontal="left" wrapText="1"/>
    </xf>
    <xf numFmtId="0" fontId="6" fillId="0" borderId="16" xfId="0" applyFont="1" applyBorder="1" applyAlignment="1">
      <alignment horizontal="left" wrapText="1"/>
    </xf>
    <xf numFmtId="164" fontId="6" fillId="0" borderId="12" xfId="1" applyNumberFormat="1" applyFont="1" applyBorder="1" applyAlignment="1">
      <alignment horizontal="center" vertical="center"/>
    </xf>
    <xf numFmtId="164" fontId="6" fillId="0" borderId="17" xfId="1" applyNumberFormat="1" applyFont="1" applyBorder="1" applyAlignment="1">
      <alignment horizontal="center" vertical="center"/>
    </xf>
    <xf numFmtId="164" fontId="6" fillId="0" borderId="0" xfId="1" applyNumberFormat="1" applyFont="1" applyBorder="1" applyAlignment="1">
      <alignment horizontal="center" vertical="center"/>
    </xf>
    <xf numFmtId="164" fontId="6" fillId="0" borderId="15" xfId="1" applyNumberFormat="1" applyFont="1" applyBorder="1" applyAlignment="1">
      <alignment horizontal="center" vertical="center"/>
    </xf>
    <xf numFmtId="164" fontId="2" fillId="0" borderId="19" xfId="1" applyNumberFormat="1" applyFont="1" applyBorder="1" applyAlignment="1">
      <alignment horizontal="center" vertical="center"/>
    </xf>
    <xf numFmtId="164" fontId="2" fillId="0" borderId="17" xfId="1" applyNumberFormat="1" applyFont="1" applyBorder="1" applyAlignment="1">
      <alignment horizontal="center" vertical="center"/>
    </xf>
    <xf numFmtId="164" fontId="2" fillId="0" borderId="18" xfId="1" applyNumberFormat="1" applyFont="1" applyBorder="1" applyAlignment="1">
      <alignment horizontal="center" vertical="center"/>
    </xf>
    <xf numFmtId="164" fontId="6" fillId="0" borderId="11" xfId="1" applyNumberFormat="1" applyFont="1" applyBorder="1" applyAlignment="1">
      <alignment horizontal="center" vertical="center"/>
    </xf>
    <xf numFmtId="164" fontId="2" fillId="0" borderId="13" xfId="1" applyNumberFormat="1" applyFont="1" applyBorder="1" applyAlignment="1">
      <alignment horizontal="center" vertical="center"/>
    </xf>
    <xf numFmtId="164" fontId="6" fillId="0" borderId="13" xfId="1" applyNumberFormat="1" applyFont="1" applyBorder="1" applyAlignment="1">
      <alignment horizontal="center" vertical="center"/>
    </xf>
    <xf numFmtId="164" fontId="6" fillId="0" borderId="16" xfId="1" applyNumberFormat="1" applyFont="1" applyBorder="1" applyAlignment="1">
      <alignment horizontal="center" vertical="center"/>
    </xf>
    <xf numFmtId="0" fontId="6" fillId="0" borderId="1" xfId="0" applyFont="1" applyBorder="1" applyAlignment="1">
      <alignment horizontal="center" vertical="center" wrapText="1"/>
    </xf>
    <xf numFmtId="2" fontId="6" fillId="0" borderId="19" xfId="1" applyNumberFormat="1" applyFont="1" applyBorder="1" applyAlignment="1">
      <alignment horizontal="center" vertical="center"/>
    </xf>
    <xf numFmtId="2" fontId="6" fillId="0" borderId="17" xfId="1" applyNumberFormat="1" applyFont="1" applyBorder="1" applyAlignment="1">
      <alignment horizontal="center" vertical="center"/>
    </xf>
    <xf numFmtId="2" fontId="6" fillId="0" borderId="20" xfId="1" applyNumberFormat="1" applyFont="1" applyBorder="1" applyAlignment="1">
      <alignment horizontal="center" vertical="center"/>
    </xf>
    <xf numFmtId="2" fontId="6" fillId="0" borderId="0" xfId="1" applyNumberFormat="1" applyFont="1" applyBorder="1" applyAlignment="1">
      <alignment horizontal="center" vertical="center"/>
    </xf>
    <xf numFmtId="2" fontId="6" fillId="0" borderId="21" xfId="1" applyNumberFormat="1" applyFont="1" applyBorder="1" applyAlignment="1">
      <alignment horizontal="center" vertical="center"/>
    </xf>
    <xf numFmtId="2" fontId="6" fillId="0" borderId="15" xfId="1" applyNumberFormat="1" applyFont="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0" fontId="0" fillId="0" borderId="0" xfId="0" applyAlignment="1">
      <alignment horizontal="left" vertical="center"/>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2" fontId="6" fillId="0" borderId="13" xfId="1" applyNumberFormat="1" applyFont="1" applyBorder="1" applyAlignment="1">
      <alignment horizontal="center" vertical="center"/>
    </xf>
    <xf numFmtId="2" fontId="6" fillId="0" borderId="11" xfId="1" applyNumberFormat="1" applyFont="1" applyBorder="1" applyAlignment="1">
      <alignment horizontal="center" vertical="center"/>
    </xf>
    <xf numFmtId="2" fontId="6" fillId="0" borderId="16" xfId="1" applyNumberFormat="1" applyFont="1" applyBorder="1" applyAlignment="1">
      <alignment horizontal="center" vertical="center"/>
    </xf>
    <xf numFmtId="0" fontId="2" fillId="0" borderId="19" xfId="0" applyFont="1" applyBorder="1" applyAlignment="1">
      <alignment horizontal="left" wrapText="1"/>
    </xf>
    <xf numFmtId="0" fontId="6" fillId="0" borderId="21"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20" xfId="0" applyFont="1" applyBorder="1" applyAlignment="1">
      <alignment horizontal="center" vertical="center" wrapText="1"/>
    </xf>
    <xf numFmtId="2" fontId="0" fillId="0" borderId="0" xfId="0" applyNumberFormat="1"/>
    <xf numFmtId="164" fontId="2" fillId="0" borderId="22" xfId="1" applyNumberFormat="1" applyFont="1" applyBorder="1" applyAlignment="1">
      <alignment horizontal="center" vertical="center"/>
    </xf>
    <xf numFmtId="0" fontId="6" fillId="0" borderId="20" xfId="0" applyFont="1" applyBorder="1" applyAlignment="1">
      <alignment horizontal="left" wrapText="1"/>
    </xf>
    <xf numFmtId="164" fontId="2" fillId="0" borderId="1" xfId="1" applyNumberFormat="1" applyFont="1" applyBorder="1" applyAlignment="1">
      <alignment horizontal="center" vertical="center"/>
    </xf>
    <xf numFmtId="0" fontId="2" fillId="2" borderId="0" xfId="0" applyFont="1" applyFill="1" applyAlignment="1">
      <alignment horizontal="left" vertical="center" wrapText="1"/>
    </xf>
    <xf numFmtId="0" fontId="0" fillId="0" borderId="11" xfId="0" applyBorder="1"/>
    <xf numFmtId="164" fontId="33" fillId="0" borderId="1" xfId="0" applyNumberFormat="1" applyFont="1" applyBorder="1" applyAlignment="1">
      <alignment horizontal="center" vertical="center"/>
    </xf>
    <xf numFmtId="10" fontId="33" fillId="0" borderId="1" xfId="0" applyNumberFormat="1" applyFont="1" applyBorder="1" applyAlignment="1">
      <alignment horizontal="center" vertical="center"/>
    </xf>
    <xf numFmtId="10" fontId="6" fillId="0" borderId="21" xfId="1" applyNumberFormat="1" applyFont="1" applyBorder="1" applyAlignment="1">
      <alignment horizontal="center" vertical="center"/>
    </xf>
    <xf numFmtId="1" fontId="6" fillId="26" borderId="13" xfId="38" applyNumberFormat="1" applyFont="1" applyFill="1" applyBorder="1" applyAlignment="1">
      <alignment horizontal="center" vertical="center"/>
    </xf>
    <xf numFmtId="1" fontId="6" fillId="26" borderId="19" xfId="38" applyNumberFormat="1" applyFont="1" applyFill="1" applyBorder="1" applyAlignment="1">
      <alignment horizontal="center" vertical="center"/>
    </xf>
    <xf numFmtId="1" fontId="6" fillId="26" borderId="17" xfId="38" applyNumberFormat="1" applyFont="1" applyFill="1" applyBorder="1" applyAlignment="1">
      <alignment horizontal="center" vertical="center"/>
    </xf>
    <xf numFmtId="1" fontId="6" fillId="26" borderId="11" xfId="38" applyNumberFormat="1" applyFont="1" applyFill="1" applyBorder="1" applyAlignment="1">
      <alignment horizontal="center" vertical="center"/>
    </xf>
    <xf numFmtId="1" fontId="6" fillId="26" borderId="20" xfId="38" applyNumberFormat="1" applyFont="1" applyFill="1" applyBorder="1" applyAlignment="1">
      <alignment horizontal="center" vertical="center"/>
    </xf>
    <xf numFmtId="1" fontId="6" fillId="26" borderId="0" xfId="38" applyNumberFormat="1" applyFont="1" applyFill="1" applyBorder="1" applyAlignment="1">
      <alignment horizontal="center" vertical="center"/>
    </xf>
    <xf numFmtId="1" fontId="6" fillId="26" borderId="16" xfId="38" applyNumberFormat="1" applyFont="1" applyFill="1" applyBorder="1" applyAlignment="1">
      <alignment horizontal="center" vertical="center"/>
    </xf>
    <xf numFmtId="1" fontId="6" fillId="26" borderId="21" xfId="38" applyNumberFormat="1" applyFont="1" applyFill="1" applyBorder="1" applyAlignment="1">
      <alignment horizontal="center" vertical="center"/>
    </xf>
    <xf numFmtId="1" fontId="6" fillId="26" borderId="15" xfId="38" applyNumberFormat="1" applyFont="1" applyFill="1" applyBorder="1" applyAlignment="1">
      <alignment horizontal="center" vertical="center"/>
    </xf>
    <xf numFmtId="0" fontId="2" fillId="2" borderId="0" xfId="0" applyFont="1" applyFill="1" applyAlignment="1">
      <alignment horizontal="left" vertical="center" wrapText="1"/>
    </xf>
    <xf numFmtId="0" fontId="3" fillId="0" borderId="0" xfId="0" applyFont="1" applyAlignment="1">
      <alignment vertical="center"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7" fillId="0" borderId="17" xfId="0" applyFont="1" applyBorder="1" applyAlignment="1">
      <alignment horizontal="left" vertical="center" wrapText="1"/>
    </xf>
    <xf numFmtId="0" fontId="6" fillId="0" borderId="17" xfId="0" applyFont="1" applyFill="1" applyBorder="1" applyAlignment="1">
      <alignment horizontal="left" vertical="top" wrapText="1"/>
    </xf>
    <xf numFmtId="0" fontId="2" fillId="2" borderId="1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3" fillId="25" borderId="0" xfId="0" applyFont="1" applyFill="1" applyBorder="1" applyAlignment="1">
      <alignment horizontal="left" vertical="top" wrapText="1"/>
    </xf>
    <xf numFmtId="0" fontId="3" fillId="25" borderId="0" xfId="0" applyFont="1" applyFill="1" applyBorder="1" applyAlignment="1">
      <alignment horizontal="left" vertical="top"/>
    </xf>
    <xf numFmtId="0" fontId="6" fillId="0" borderId="0" xfId="0" applyFont="1" applyFill="1" applyBorder="1" applyAlignment="1">
      <alignment vertical="center" wrapText="1"/>
    </xf>
  </cellXfs>
  <cellStyles count="78">
    <cellStyle name="20 % - Accent1 2" xfId="2" xr:uid="{00000000-0005-0000-0000-000000000000}"/>
    <cellStyle name="20 % - Accent2 2" xfId="3" xr:uid="{00000000-0005-0000-0000-000001000000}"/>
    <cellStyle name="20 % - Accent3 2" xfId="4" xr:uid="{00000000-0005-0000-0000-000002000000}"/>
    <cellStyle name="20 % - Accent4 2" xfId="5" xr:uid="{00000000-0005-0000-0000-000003000000}"/>
    <cellStyle name="20 % - Accent5 2" xfId="6" xr:uid="{00000000-0005-0000-0000-000004000000}"/>
    <cellStyle name="20 % - Accent6 2" xfId="7" xr:uid="{00000000-0005-0000-0000-000005000000}"/>
    <cellStyle name="40 % - Accent1 2" xfId="8" xr:uid="{00000000-0005-0000-0000-000006000000}"/>
    <cellStyle name="40 % - Accent2 2" xfId="9" xr:uid="{00000000-0005-0000-0000-000007000000}"/>
    <cellStyle name="40 % - Accent3 2" xfId="10" xr:uid="{00000000-0005-0000-0000-000008000000}"/>
    <cellStyle name="40 % - Accent4 2" xfId="11" xr:uid="{00000000-0005-0000-0000-000009000000}"/>
    <cellStyle name="40 % - Accent5 2" xfId="12" xr:uid="{00000000-0005-0000-0000-00000A000000}"/>
    <cellStyle name="40 % - Accent6 2" xfId="13" xr:uid="{00000000-0005-0000-0000-00000B000000}"/>
    <cellStyle name="60 % - Accent1 2" xfId="14" xr:uid="{00000000-0005-0000-0000-00000C000000}"/>
    <cellStyle name="60 % - Accent2 2" xfId="15" xr:uid="{00000000-0005-0000-0000-00000D000000}"/>
    <cellStyle name="60 % - Accent3 2" xfId="16" xr:uid="{00000000-0005-0000-0000-00000E000000}"/>
    <cellStyle name="60 % - Accent4 2" xfId="17" xr:uid="{00000000-0005-0000-0000-00000F000000}"/>
    <cellStyle name="60 % - Accent5 2" xfId="18" xr:uid="{00000000-0005-0000-0000-000010000000}"/>
    <cellStyle name="60 %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2" xfId="26" xr:uid="{00000000-0005-0000-0000-000018000000}"/>
    <cellStyle name="Calcul 2" xfId="27" xr:uid="{00000000-0005-0000-0000-000019000000}"/>
    <cellStyle name="Cellule liée 2" xfId="28" xr:uid="{00000000-0005-0000-0000-00001A000000}"/>
    <cellStyle name="Commentaire 2" xfId="29" xr:uid="{00000000-0005-0000-0000-00001B000000}"/>
    <cellStyle name="Commentaire 2 2" xfId="65" xr:uid="{00000000-0005-0000-0000-00001C000000}"/>
    <cellStyle name="Commentaire 3" xfId="66" xr:uid="{00000000-0005-0000-0000-00001D000000}"/>
    <cellStyle name="Entrée 2" xfId="30" xr:uid="{00000000-0005-0000-0000-00001E000000}"/>
    <cellStyle name="Euro" xfId="67" xr:uid="{00000000-0005-0000-0000-00001F000000}"/>
    <cellStyle name="Euro 2" xfId="68" xr:uid="{00000000-0005-0000-0000-000020000000}"/>
    <cellStyle name="Insatisfaisant 2" xfId="31" xr:uid="{00000000-0005-0000-0000-000021000000}"/>
    <cellStyle name="Lien hypertexte 2" xfId="32" xr:uid="{00000000-0005-0000-0000-000022000000}"/>
    <cellStyle name="Milliers 2" xfId="33" xr:uid="{00000000-0005-0000-0000-000023000000}"/>
    <cellStyle name="Milliers 2 2" xfId="69" xr:uid="{00000000-0005-0000-0000-000024000000}"/>
    <cellStyle name="Motif" xfId="34" xr:uid="{00000000-0005-0000-0000-000025000000}"/>
    <cellStyle name="Neutre 2" xfId="35" xr:uid="{00000000-0005-0000-0000-000026000000}"/>
    <cellStyle name="Normal" xfId="0" builtinId="0"/>
    <cellStyle name="Normal 10" xfId="36" xr:uid="{00000000-0005-0000-0000-000028000000}"/>
    <cellStyle name="Normal 11" xfId="64" xr:uid="{00000000-0005-0000-0000-000029000000}"/>
    <cellStyle name="Normal 2" xfId="37" xr:uid="{00000000-0005-0000-0000-00002A000000}"/>
    <cellStyle name="Normal 2 2" xfId="38" xr:uid="{00000000-0005-0000-0000-00002B000000}"/>
    <cellStyle name="Normal 2 2 2" xfId="39" xr:uid="{00000000-0005-0000-0000-00002C000000}"/>
    <cellStyle name="Normal 2 2 3" xfId="70" xr:uid="{00000000-0005-0000-0000-00002D000000}"/>
    <cellStyle name="Normal 2 3" xfId="40" xr:uid="{00000000-0005-0000-0000-00002E000000}"/>
    <cellStyle name="Normal 2 3 2" xfId="77" xr:uid="{00000000-0005-0000-0000-00002F000000}"/>
    <cellStyle name="Normal 2_aspects-medecine-urgence" xfId="41" xr:uid="{00000000-0005-0000-0000-000030000000}"/>
    <cellStyle name="Normal 3" xfId="42" xr:uid="{00000000-0005-0000-0000-000031000000}"/>
    <cellStyle name="Normal 4" xfId="43" xr:uid="{00000000-0005-0000-0000-000032000000}"/>
    <cellStyle name="Normal 4 2" xfId="44" xr:uid="{00000000-0005-0000-0000-000033000000}"/>
    <cellStyle name="Normal 5" xfId="45" xr:uid="{00000000-0005-0000-0000-000034000000}"/>
    <cellStyle name="Normal 5 2" xfId="71" xr:uid="{00000000-0005-0000-0000-000035000000}"/>
    <cellStyle name="Normal 6" xfId="46" xr:uid="{00000000-0005-0000-0000-000036000000}"/>
    <cellStyle name="Normal 6 2" xfId="47" xr:uid="{00000000-0005-0000-0000-000037000000}"/>
    <cellStyle name="Normal 6 3" xfId="72" xr:uid="{00000000-0005-0000-0000-000038000000}"/>
    <cellStyle name="Normal 7" xfId="48" xr:uid="{00000000-0005-0000-0000-000039000000}"/>
    <cellStyle name="Normal 7 2" xfId="49" xr:uid="{00000000-0005-0000-0000-00003A000000}"/>
    <cellStyle name="Normal 8" xfId="50" xr:uid="{00000000-0005-0000-0000-00003B000000}"/>
    <cellStyle name="Normal 9" xfId="51" xr:uid="{00000000-0005-0000-0000-00003C000000}"/>
    <cellStyle name="Pourcentage" xfId="1" builtinId="5"/>
    <cellStyle name="Pourcentage 2" xfId="52" xr:uid="{00000000-0005-0000-0000-00003E000000}"/>
    <cellStyle name="Pourcentage 2 2" xfId="73" xr:uid="{00000000-0005-0000-0000-00003F000000}"/>
    <cellStyle name="Pourcentage 3" xfId="53" xr:uid="{00000000-0005-0000-0000-000040000000}"/>
    <cellStyle name="Pourcentage 3 2" xfId="54" xr:uid="{00000000-0005-0000-0000-000041000000}"/>
    <cellStyle name="Pourcentage 3 3" xfId="74" xr:uid="{00000000-0005-0000-0000-000042000000}"/>
    <cellStyle name="Pourcentage 4" xfId="75" xr:uid="{00000000-0005-0000-0000-000043000000}"/>
    <cellStyle name="Satisfaisant 2" xfId="55" xr:uid="{00000000-0005-0000-0000-000044000000}"/>
    <cellStyle name="Sortie 2" xfId="56" xr:uid="{00000000-0005-0000-0000-000045000000}"/>
    <cellStyle name="Texte explicatif 2" xfId="57" xr:uid="{00000000-0005-0000-0000-000046000000}"/>
    <cellStyle name="Titre 2" xfId="76" xr:uid="{00000000-0005-0000-0000-000047000000}"/>
    <cellStyle name="Titre 1 2" xfId="58" xr:uid="{00000000-0005-0000-0000-000048000000}"/>
    <cellStyle name="Titre 2 2" xfId="59" xr:uid="{00000000-0005-0000-0000-000049000000}"/>
    <cellStyle name="Titre 3 2" xfId="60" xr:uid="{00000000-0005-0000-0000-00004A000000}"/>
    <cellStyle name="Titre 4 2" xfId="61" xr:uid="{00000000-0005-0000-0000-00004B000000}"/>
    <cellStyle name="Total 2" xfId="62" xr:uid="{00000000-0005-0000-0000-00004C000000}"/>
    <cellStyle name="Vérification 2" xfId="63" xr:uid="{00000000-0005-0000-0000-00004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établissements de la base DGFiP hors champ SAE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'Figure 2'!$B$3</c:f>
              <c:strCache>
                <c:ptCount val="1"/>
                <c:pt idx="0">
                  <c:v>petits CH (moins de 20M€ de recettes)</c:v>
                </c:pt>
              </c:strCache>
            </c:strRef>
          </c:tx>
          <c:spPr>
            <a:solidFill>
              <a:schemeClr val="accent1"/>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2'!$B$4:$B$18</c:f>
              <c:numCache>
                <c:formatCode>General</c:formatCode>
                <c:ptCount val="15"/>
                <c:pt idx="0">
                  <c:v>107</c:v>
                </c:pt>
                <c:pt idx="1">
                  <c:v>106</c:v>
                </c:pt>
                <c:pt idx="2">
                  <c:v>99</c:v>
                </c:pt>
                <c:pt idx="3">
                  <c:v>101</c:v>
                </c:pt>
                <c:pt idx="4">
                  <c:v>97</c:v>
                </c:pt>
                <c:pt idx="5">
                  <c:v>101</c:v>
                </c:pt>
                <c:pt idx="6">
                  <c:v>94</c:v>
                </c:pt>
                <c:pt idx="7">
                  <c:v>82</c:v>
                </c:pt>
                <c:pt idx="8">
                  <c:v>80</c:v>
                </c:pt>
                <c:pt idx="9">
                  <c:v>68</c:v>
                </c:pt>
                <c:pt idx="10">
                  <c:v>59</c:v>
                </c:pt>
                <c:pt idx="11">
                  <c:v>43</c:v>
                </c:pt>
                <c:pt idx="12">
                  <c:v>41</c:v>
                </c:pt>
                <c:pt idx="13">
                  <c:v>4</c:v>
                </c:pt>
                <c:pt idx="14">
                  <c:v>5</c:v>
                </c:pt>
              </c:numCache>
            </c:numRef>
          </c:val>
          <c:extLst>
            <c:ext xmlns:c16="http://schemas.microsoft.com/office/drawing/2014/chart" uri="{C3380CC4-5D6E-409C-BE32-E72D297353CC}">
              <c16:uniqueId val="{00000000-C93E-4BFE-B456-0A77A0EEBBE0}"/>
            </c:ext>
          </c:extLst>
        </c:ser>
        <c:ser>
          <c:idx val="1"/>
          <c:order val="1"/>
          <c:tx>
            <c:strRef>
              <c:f>'Figure 2'!$C$3</c:f>
              <c:strCache>
                <c:ptCount val="1"/>
                <c:pt idx="0">
                  <c:v>moyens CH (entre 20 et 70M€ de recettes)</c:v>
                </c:pt>
              </c:strCache>
            </c:strRef>
          </c:tx>
          <c:spPr>
            <a:solidFill>
              <a:schemeClr val="accent2"/>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2'!$C$4:$C$18</c:f>
              <c:numCache>
                <c:formatCode>General</c:formatCode>
                <c:ptCount val="15"/>
                <c:pt idx="0">
                  <c:v>4</c:v>
                </c:pt>
                <c:pt idx="1">
                  <c:v>4</c:v>
                </c:pt>
                <c:pt idx="2">
                  <c:v>1</c:v>
                </c:pt>
                <c:pt idx="3">
                  <c:v>1</c:v>
                </c:pt>
                <c:pt idx="4">
                  <c:v>2</c:v>
                </c:pt>
                <c:pt idx="5">
                  <c:v>4</c:v>
                </c:pt>
                <c:pt idx="6">
                  <c:v>4</c:v>
                </c:pt>
                <c:pt idx="7">
                  <c:v>5</c:v>
                </c:pt>
                <c:pt idx="8">
                  <c:v>7</c:v>
                </c:pt>
                <c:pt idx="9">
                  <c:v>6</c:v>
                </c:pt>
                <c:pt idx="10">
                  <c:v>5</c:v>
                </c:pt>
                <c:pt idx="11">
                  <c:v>5</c:v>
                </c:pt>
                <c:pt idx="12">
                  <c:v>4</c:v>
                </c:pt>
                <c:pt idx="13">
                  <c:v>4</c:v>
                </c:pt>
                <c:pt idx="14">
                  <c:v>1</c:v>
                </c:pt>
              </c:numCache>
            </c:numRef>
          </c:val>
          <c:extLst>
            <c:ext xmlns:c16="http://schemas.microsoft.com/office/drawing/2014/chart" uri="{C3380CC4-5D6E-409C-BE32-E72D297353CC}">
              <c16:uniqueId val="{00000001-C93E-4BFE-B456-0A77A0EEBBE0}"/>
            </c:ext>
          </c:extLst>
        </c:ser>
        <c:ser>
          <c:idx val="2"/>
          <c:order val="2"/>
          <c:tx>
            <c:strRef>
              <c:f>'Figure 2'!$D$3</c:f>
              <c:strCache>
                <c:ptCount val="1"/>
                <c:pt idx="0">
                  <c:v>grands CH (entre 70 et 150 M€ de recettes)</c:v>
                </c:pt>
              </c:strCache>
            </c:strRef>
          </c:tx>
          <c:spPr>
            <a:solidFill>
              <a:schemeClr val="accent3"/>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2'!$D$4:$D$18</c:f>
              <c:numCache>
                <c:formatCode>General</c:formatCode>
                <c:ptCount val="15"/>
                <c:pt idx="0">
                  <c:v>0</c:v>
                </c:pt>
                <c:pt idx="1">
                  <c:v>0</c:v>
                </c:pt>
                <c:pt idx="2">
                  <c:v>1</c:v>
                </c:pt>
                <c:pt idx="3">
                  <c:v>1</c:v>
                </c:pt>
                <c:pt idx="4">
                  <c:v>3</c:v>
                </c:pt>
                <c:pt idx="5">
                  <c:v>1</c:v>
                </c:pt>
                <c:pt idx="6">
                  <c:v>1</c:v>
                </c:pt>
                <c:pt idx="7">
                  <c:v>0</c:v>
                </c:pt>
                <c:pt idx="8">
                  <c:v>0</c:v>
                </c:pt>
                <c:pt idx="9">
                  <c:v>0</c:v>
                </c:pt>
                <c:pt idx="10">
                  <c:v>0</c:v>
                </c:pt>
                <c:pt idx="11">
                  <c:v>0</c:v>
                </c:pt>
                <c:pt idx="12">
                  <c:v>1</c:v>
                </c:pt>
                <c:pt idx="13">
                  <c:v>0</c:v>
                </c:pt>
                <c:pt idx="14">
                  <c:v>0</c:v>
                </c:pt>
              </c:numCache>
            </c:numRef>
          </c:val>
          <c:extLst>
            <c:ext xmlns:c16="http://schemas.microsoft.com/office/drawing/2014/chart" uri="{C3380CC4-5D6E-409C-BE32-E72D297353CC}">
              <c16:uniqueId val="{00000002-C93E-4BFE-B456-0A77A0EEBBE0}"/>
            </c:ext>
          </c:extLst>
        </c:ser>
        <c:ser>
          <c:idx val="3"/>
          <c:order val="3"/>
          <c:tx>
            <c:strRef>
              <c:f>'Figure 2'!$E$3</c:f>
              <c:strCache>
                <c:ptCount val="1"/>
                <c:pt idx="0">
                  <c:v>très grands CH (plus de 150 M€ de recettes)</c:v>
                </c:pt>
              </c:strCache>
            </c:strRef>
          </c:tx>
          <c:spPr>
            <a:solidFill>
              <a:schemeClr val="accent4"/>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2'!$E$4:$E$18</c:f>
              <c:numCache>
                <c:formatCode>General</c:formatCode>
                <c:ptCount val="15"/>
                <c:pt idx="0">
                  <c:v>0</c:v>
                </c:pt>
                <c:pt idx="1">
                  <c:v>0</c:v>
                </c:pt>
                <c:pt idx="2">
                  <c:v>0</c:v>
                </c:pt>
                <c:pt idx="3">
                  <c:v>0</c:v>
                </c:pt>
                <c:pt idx="4">
                  <c:v>1</c:v>
                </c:pt>
                <c:pt idx="5">
                  <c:v>2</c:v>
                </c:pt>
                <c:pt idx="6">
                  <c:v>2</c:v>
                </c:pt>
                <c:pt idx="7">
                  <c:v>2</c:v>
                </c:pt>
                <c:pt idx="8">
                  <c:v>2</c:v>
                </c:pt>
                <c:pt idx="9">
                  <c:v>2</c:v>
                </c:pt>
                <c:pt idx="10">
                  <c:v>2</c:v>
                </c:pt>
                <c:pt idx="11">
                  <c:v>2</c:v>
                </c:pt>
                <c:pt idx="12">
                  <c:v>2</c:v>
                </c:pt>
                <c:pt idx="13">
                  <c:v>1</c:v>
                </c:pt>
                <c:pt idx="14">
                  <c:v>0</c:v>
                </c:pt>
              </c:numCache>
            </c:numRef>
          </c:val>
          <c:extLst>
            <c:ext xmlns:c16="http://schemas.microsoft.com/office/drawing/2014/chart" uri="{C3380CC4-5D6E-409C-BE32-E72D297353CC}">
              <c16:uniqueId val="{00000003-C93E-4BFE-B456-0A77A0EEBBE0}"/>
            </c:ext>
          </c:extLst>
        </c:ser>
        <c:dLbls>
          <c:showLegendKey val="0"/>
          <c:showVal val="0"/>
          <c:showCatName val="0"/>
          <c:showSerName val="0"/>
          <c:showPercent val="0"/>
          <c:showBubbleSize val="0"/>
        </c:dLbls>
        <c:gapWidth val="150"/>
        <c:overlap val="100"/>
        <c:axId val="717313208"/>
        <c:axId val="717314192"/>
      </c:barChart>
      <c:lineChart>
        <c:grouping val="standard"/>
        <c:varyColors val="0"/>
        <c:ser>
          <c:idx val="4"/>
          <c:order val="4"/>
          <c:tx>
            <c:strRef>
              <c:f>'Figure 2'!$F$3</c:f>
              <c:strCache>
                <c:ptCount val="1"/>
                <c:pt idx="0">
                  <c:v>Nombre total d'établissements de la base DGFiP hors champ SAE (axe secondaire)</c:v>
                </c:pt>
              </c:strCache>
            </c:strRef>
          </c:tx>
          <c:spPr>
            <a:ln w="28575" cap="rnd">
              <a:solidFill>
                <a:schemeClr val="accent5"/>
              </a:solidFill>
              <a:round/>
            </a:ln>
            <a:effectLst/>
          </c:spPr>
          <c:marker>
            <c:symbol val="none"/>
          </c:marker>
          <c:val>
            <c:numRef>
              <c:f>'Figure 2'!$F$4:$F$18</c:f>
              <c:numCache>
                <c:formatCode>General</c:formatCode>
                <c:ptCount val="15"/>
                <c:pt idx="0">
                  <c:v>111</c:v>
                </c:pt>
                <c:pt idx="1">
                  <c:v>110</c:v>
                </c:pt>
                <c:pt idx="2">
                  <c:v>101</c:v>
                </c:pt>
                <c:pt idx="3">
                  <c:v>103</c:v>
                </c:pt>
                <c:pt idx="4">
                  <c:v>103</c:v>
                </c:pt>
                <c:pt idx="5">
                  <c:v>108</c:v>
                </c:pt>
                <c:pt idx="6">
                  <c:v>101</c:v>
                </c:pt>
                <c:pt idx="7">
                  <c:v>89</c:v>
                </c:pt>
                <c:pt idx="8">
                  <c:v>89</c:v>
                </c:pt>
                <c:pt idx="9">
                  <c:v>76</c:v>
                </c:pt>
                <c:pt idx="10">
                  <c:v>66</c:v>
                </c:pt>
                <c:pt idx="11">
                  <c:v>50</c:v>
                </c:pt>
                <c:pt idx="12">
                  <c:v>48</c:v>
                </c:pt>
                <c:pt idx="13">
                  <c:v>9</c:v>
                </c:pt>
                <c:pt idx="14">
                  <c:v>6</c:v>
                </c:pt>
              </c:numCache>
            </c:numRef>
          </c:val>
          <c:smooth val="0"/>
          <c:extLst>
            <c:ext xmlns:c16="http://schemas.microsoft.com/office/drawing/2014/chart" uri="{C3380CC4-5D6E-409C-BE32-E72D297353CC}">
              <c16:uniqueId val="{00000000-5C74-4640-800D-00B429B6FD09}"/>
            </c:ext>
          </c:extLst>
        </c:ser>
        <c:dLbls>
          <c:showLegendKey val="0"/>
          <c:showVal val="0"/>
          <c:showCatName val="0"/>
          <c:showSerName val="0"/>
          <c:showPercent val="0"/>
          <c:showBubbleSize val="0"/>
        </c:dLbls>
        <c:marker val="1"/>
        <c:smooth val="0"/>
        <c:axId val="600982952"/>
        <c:axId val="600982624"/>
      </c:lineChart>
      <c:catAx>
        <c:axId val="717313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314192"/>
        <c:crosses val="autoZero"/>
        <c:auto val="1"/>
        <c:lblAlgn val="ctr"/>
        <c:lblOffset val="100"/>
        <c:noMultiLvlLbl val="0"/>
      </c:catAx>
      <c:valAx>
        <c:axId val="717314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313208"/>
        <c:crosses val="autoZero"/>
        <c:crossBetween val="between"/>
      </c:valAx>
      <c:valAx>
        <c:axId val="60098262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0982952"/>
        <c:crosses val="max"/>
        <c:crossBetween val="between"/>
      </c:valAx>
      <c:catAx>
        <c:axId val="600982952"/>
        <c:scaling>
          <c:orientation val="minMax"/>
        </c:scaling>
        <c:delete val="1"/>
        <c:axPos val="b"/>
        <c:majorTickMark val="out"/>
        <c:minorTickMark val="none"/>
        <c:tickLblPos val="nextTo"/>
        <c:crossAx val="600982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11'!$A$4</c:f>
              <c:strCache>
                <c:ptCount val="1"/>
                <c:pt idx="0">
                  <c:v>Ensemble des cliniques</c:v>
                </c:pt>
              </c:strCache>
            </c:strRef>
          </c:tx>
          <c:spPr>
            <a:ln w="28575" cap="rnd">
              <a:solidFill>
                <a:schemeClr val="accent1"/>
              </a:solidFill>
              <a:round/>
            </a:ln>
            <a:effectLst/>
          </c:spPr>
          <c:marker>
            <c:symbol val="none"/>
          </c:marker>
          <c:cat>
            <c:numRef>
              <c:f>'Figure 11'!$B$3:$O$3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11'!$B$4:$O$4</c:f>
              <c:numCache>
                <c:formatCode>0.0%</c:formatCode>
                <c:ptCount val="14"/>
                <c:pt idx="0">
                  <c:v>3.8178160101524565E-3</c:v>
                </c:pt>
                <c:pt idx="1">
                  <c:v>4.7316417943259522E-3</c:v>
                </c:pt>
                <c:pt idx="2">
                  <c:v>6.5381105479622986E-3</c:v>
                </c:pt>
                <c:pt idx="3">
                  <c:v>8.570941847882008E-3</c:v>
                </c:pt>
                <c:pt idx="4">
                  <c:v>6.9113493288748169E-3</c:v>
                </c:pt>
                <c:pt idx="5">
                  <c:v>6.5191473200756243E-3</c:v>
                </c:pt>
                <c:pt idx="6">
                  <c:v>6.1172805327654846E-3</c:v>
                </c:pt>
                <c:pt idx="7">
                  <c:v>6.4076853809152462E-3</c:v>
                </c:pt>
                <c:pt idx="8">
                  <c:v>7.4654502163216526E-3</c:v>
                </c:pt>
                <c:pt idx="9">
                  <c:v>8.2877314610411892E-3</c:v>
                </c:pt>
                <c:pt idx="10">
                  <c:v>1.0300800612442915E-2</c:v>
                </c:pt>
                <c:pt idx="11">
                  <c:v>1.049383236292362E-2</c:v>
                </c:pt>
                <c:pt idx="12">
                  <c:v>1.1905761103735894E-2</c:v>
                </c:pt>
                <c:pt idx="13">
                  <c:v>1.3052585136074872E-2</c:v>
                </c:pt>
              </c:numCache>
            </c:numRef>
          </c:val>
          <c:smooth val="0"/>
          <c:extLst>
            <c:ext xmlns:c16="http://schemas.microsoft.com/office/drawing/2014/chart" uri="{C3380CC4-5D6E-409C-BE32-E72D297353CC}">
              <c16:uniqueId val="{00000000-B394-4968-9B3A-CE7A1CEED0FC}"/>
            </c:ext>
          </c:extLst>
        </c:ser>
        <c:ser>
          <c:idx val="1"/>
          <c:order val="1"/>
          <c:tx>
            <c:strRef>
              <c:f>'Figure 11'!$A$5</c:f>
              <c:strCache>
                <c:ptCount val="1"/>
                <c:pt idx="0">
                  <c:v>MCO</c:v>
                </c:pt>
              </c:strCache>
            </c:strRef>
          </c:tx>
          <c:spPr>
            <a:ln w="28575" cap="rnd">
              <a:solidFill>
                <a:schemeClr val="accent2"/>
              </a:solidFill>
              <a:round/>
            </a:ln>
            <a:effectLst/>
          </c:spPr>
          <c:marker>
            <c:symbol val="none"/>
          </c:marker>
          <c:cat>
            <c:numRef>
              <c:f>'Figure 11'!$B$3:$O$3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11'!$B$5:$O$5</c:f>
              <c:numCache>
                <c:formatCode>0.0%</c:formatCode>
                <c:ptCount val="14"/>
                <c:pt idx="0">
                  <c:v>4.4951810348569819E-3</c:v>
                </c:pt>
                <c:pt idx="1">
                  <c:v>5.5487882243892535E-3</c:v>
                </c:pt>
                <c:pt idx="2">
                  <c:v>7.8083253360777087E-3</c:v>
                </c:pt>
                <c:pt idx="3">
                  <c:v>1.0135610510114638E-2</c:v>
                </c:pt>
                <c:pt idx="4">
                  <c:v>8.3809461299335607E-3</c:v>
                </c:pt>
                <c:pt idx="5">
                  <c:v>8.1172806828458087E-3</c:v>
                </c:pt>
                <c:pt idx="6">
                  <c:v>7.3484619308394538E-3</c:v>
                </c:pt>
                <c:pt idx="7">
                  <c:v>7.5857056746451955E-3</c:v>
                </c:pt>
                <c:pt idx="8">
                  <c:v>8.5812116562064885E-3</c:v>
                </c:pt>
                <c:pt idx="9">
                  <c:v>9.9026146933503655E-3</c:v>
                </c:pt>
                <c:pt idx="10">
                  <c:v>1.2320349754388917E-2</c:v>
                </c:pt>
                <c:pt idx="11">
                  <c:v>1.2030220776378126E-2</c:v>
                </c:pt>
                <c:pt idx="12">
                  <c:v>1.3041974826540287E-2</c:v>
                </c:pt>
                <c:pt idx="13">
                  <c:v>1.4227964300676129E-2</c:v>
                </c:pt>
              </c:numCache>
            </c:numRef>
          </c:val>
          <c:smooth val="0"/>
          <c:extLst>
            <c:ext xmlns:c16="http://schemas.microsoft.com/office/drawing/2014/chart" uri="{C3380CC4-5D6E-409C-BE32-E72D297353CC}">
              <c16:uniqueId val="{00000001-B394-4968-9B3A-CE7A1CEED0FC}"/>
            </c:ext>
          </c:extLst>
        </c:ser>
        <c:ser>
          <c:idx val="2"/>
          <c:order val="2"/>
          <c:tx>
            <c:strRef>
              <c:f>'Figure 11'!$A$6</c:f>
              <c:strCache>
                <c:ptCount val="1"/>
                <c:pt idx="0">
                  <c:v>SSR</c:v>
                </c:pt>
              </c:strCache>
            </c:strRef>
          </c:tx>
          <c:spPr>
            <a:ln w="28575" cap="rnd">
              <a:solidFill>
                <a:schemeClr val="accent3"/>
              </a:solidFill>
              <a:round/>
            </a:ln>
            <a:effectLst/>
          </c:spPr>
          <c:marker>
            <c:symbol val="none"/>
          </c:marker>
          <c:cat>
            <c:numRef>
              <c:f>'Figure 11'!$B$3:$O$3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11'!$B$6:$O$6</c:f>
              <c:numCache>
                <c:formatCode>0.0%</c:formatCode>
                <c:ptCount val="14"/>
                <c:pt idx="0">
                  <c:v>8.6438082585586697E-4</c:v>
                </c:pt>
                <c:pt idx="1">
                  <c:v>1.2396171044257221E-3</c:v>
                </c:pt>
                <c:pt idx="2">
                  <c:v>1.6798335977440094E-3</c:v>
                </c:pt>
                <c:pt idx="3">
                  <c:v>3.104729314284209E-3</c:v>
                </c:pt>
                <c:pt idx="4">
                  <c:v>1.956024065838914E-3</c:v>
                </c:pt>
                <c:pt idx="5">
                  <c:v>9.8765524524597765E-4</c:v>
                </c:pt>
                <c:pt idx="6">
                  <c:v>2.368149880956408E-3</c:v>
                </c:pt>
                <c:pt idx="7">
                  <c:v>3.2108790206481636E-3</c:v>
                </c:pt>
                <c:pt idx="8">
                  <c:v>4.690295383311169E-3</c:v>
                </c:pt>
                <c:pt idx="9">
                  <c:v>3.4949964074234429E-3</c:v>
                </c:pt>
                <c:pt idx="10">
                  <c:v>4.774793413999774E-3</c:v>
                </c:pt>
                <c:pt idx="11">
                  <c:v>6.3968098202487663E-3</c:v>
                </c:pt>
                <c:pt idx="12">
                  <c:v>9.1578064935283338E-3</c:v>
                </c:pt>
                <c:pt idx="13">
                  <c:v>1.0647346489814974E-2</c:v>
                </c:pt>
              </c:numCache>
            </c:numRef>
          </c:val>
          <c:smooth val="0"/>
          <c:extLst>
            <c:ext xmlns:c16="http://schemas.microsoft.com/office/drawing/2014/chart" uri="{C3380CC4-5D6E-409C-BE32-E72D297353CC}">
              <c16:uniqueId val="{00000002-B394-4968-9B3A-CE7A1CEED0FC}"/>
            </c:ext>
          </c:extLst>
        </c:ser>
        <c:ser>
          <c:idx val="3"/>
          <c:order val="3"/>
          <c:tx>
            <c:strRef>
              <c:f>'Figure 11'!$A$7</c:f>
              <c:strCache>
                <c:ptCount val="1"/>
                <c:pt idx="0">
                  <c:v>Psychiatrie</c:v>
                </c:pt>
              </c:strCache>
            </c:strRef>
          </c:tx>
          <c:spPr>
            <a:ln w="28575" cap="rnd">
              <a:solidFill>
                <a:schemeClr val="accent4"/>
              </a:solidFill>
              <a:round/>
            </a:ln>
            <a:effectLst/>
          </c:spPr>
          <c:marker>
            <c:symbol val="none"/>
          </c:marker>
          <c:cat>
            <c:numRef>
              <c:f>'Figure 11'!$B$3:$O$3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11'!$B$7:$O$7</c:f>
              <c:numCache>
                <c:formatCode>0.0%</c:formatCode>
                <c:ptCount val="14"/>
                <c:pt idx="0">
                  <c:v>1.3726032456068344E-3</c:v>
                </c:pt>
                <c:pt idx="1">
                  <c:v>2.0321576953354348E-3</c:v>
                </c:pt>
                <c:pt idx="2">
                  <c:v>1.4213795053522351E-3</c:v>
                </c:pt>
                <c:pt idx="3">
                  <c:v>1.8976113178741625E-3</c:v>
                </c:pt>
                <c:pt idx="4">
                  <c:v>7.799694429709912E-4</c:v>
                </c:pt>
                <c:pt idx="5">
                  <c:v>6.0486362512789246E-4</c:v>
                </c:pt>
                <c:pt idx="6">
                  <c:v>7.7971564112961137E-4</c:v>
                </c:pt>
                <c:pt idx="7">
                  <c:v>4.4904732883734489E-4</c:v>
                </c:pt>
                <c:pt idx="8">
                  <c:v>1.1218841629397265E-3</c:v>
                </c:pt>
                <c:pt idx="9">
                  <c:v>1.8352686216297686E-3</c:v>
                </c:pt>
                <c:pt idx="10">
                  <c:v>1.2216522142632783E-3</c:v>
                </c:pt>
                <c:pt idx="11">
                  <c:v>3.6219126959708232E-3</c:v>
                </c:pt>
                <c:pt idx="12">
                  <c:v>4.7014262506130475E-3</c:v>
                </c:pt>
                <c:pt idx="13">
                  <c:v>4.1108727234273465E-3</c:v>
                </c:pt>
              </c:numCache>
            </c:numRef>
          </c:val>
          <c:smooth val="0"/>
          <c:extLst>
            <c:ext xmlns:c16="http://schemas.microsoft.com/office/drawing/2014/chart" uri="{C3380CC4-5D6E-409C-BE32-E72D297353CC}">
              <c16:uniqueId val="{00000003-B394-4968-9B3A-CE7A1CEED0FC}"/>
            </c:ext>
          </c:extLst>
        </c:ser>
        <c:dLbls>
          <c:showLegendKey val="0"/>
          <c:showVal val="0"/>
          <c:showCatName val="0"/>
          <c:showSerName val="0"/>
          <c:showPercent val="0"/>
          <c:showBubbleSize val="0"/>
        </c:dLbls>
        <c:smooth val="0"/>
        <c:axId val="566005160"/>
        <c:axId val="566006144"/>
      </c:lineChart>
      <c:catAx>
        <c:axId val="56600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6006144"/>
        <c:crosses val="autoZero"/>
        <c:auto val="1"/>
        <c:lblAlgn val="ctr"/>
        <c:lblOffset val="100"/>
        <c:noMultiLvlLbl val="0"/>
      </c:catAx>
      <c:valAx>
        <c:axId val="5660061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600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12'!$A$4</c:f>
              <c:strCache>
                <c:ptCount val="1"/>
                <c:pt idx="0">
                  <c:v>chiffre d'affaires</c:v>
                </c:pt>
              </c:strCache>
            </c:strRef>
          </c:tx>
          <c:spPr>
            <a:ln w="28575" cap="rnd">
              <a:solidFill>
                <a:schemeClr val="accent1"/>
              </a:solidFill>
              <a:round/>
            </a:ln>
            <a:effectLst/>
          </c:spPr>
          <c:marker>
            <c:symbol val="none"/>
          </c:marker>
          <c:cat>
            <c:numRef>
              <c:f>'Figure 12'!$B$3:$P$3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12'!$B$4:$P$4</c:f>
              <c:numCache>
                <c:formatCode>0.00</c:formatCode>
                <c:ptCount val="15"/>
                <c:pt idx="0">
                  <c:v>53.376707396191335</c:v>
                </c:pt>
                <c:pt idx="1">
                  <c:v>55.24060595419661</c:v>
                </c:pt>
                <c:pt idx="2">
                  <c:v>56.866105846031601</c:v>
                </c:pt>
                <c:pt idx="3">
                  <c:v>59.374620868159141</c:v>
                </c:pt>
                <c:pt idx="4">
                  <c:v>61.264895003962479</c:v>
                </c:pt>
                <c:pt idx="5">
                  <c:v>63.457926179337626</c:v>
                </c:pt>
                <c:pt idx="6">
                  <c:v>65.155656920449999</c:v>
                </c:pt>
                <c:pt idx="7">
                  <c:v>66.575120813479998</c:v>
                </c:pt>
                <c:pt idx="8">
                  <c:v>66.592918680210005</c:v>
                </c:pt>
                <c:pt idx="9">
                  <c:v>69.29612137109001</c:v>
                </c:pt>
                <c:pt idx="10">
                  <c:v>70.341948701389995</c:v>
                </c:pt>
                <c:pt idx="11">
                  <c:v>71.494558699400002</c:v>
                </c:pt>
                <c:pt idx="12">
                  <c:v>72.770147068170019</c:v>
                </c:pt>
                <c:pt idx="13">
                  <c:v>73.524687935930004</c:v>
                </c:pt>
                <c:pt idx="14">
                  <c:v>74.956804766719998</c:v>
                </c:pt>
              </c:numCache>
            </c:numRef>
          </c:val>
          <c:smooth val="0"/>
          <c:extLst>
            <c:ext xmlns:c16="http://schemas.microsoft.com/office/drawing/2014/chart" uri="{C3380CC4-5D6E-409C-BE32-E72D297353CC}">
              <c16:uniqueId val="{00000000-069C-4C76-AC1D-0ED5139712A6}"/>
            </c:ext>
          </c:extLst>
        </c:ser>
        <c:ser>
          <c:idx val="1"/>
          <c:order val="1"/>
          <c:tx>
            <c:strRef>
              <c:f>'Figure 12'!$A$5</c:f>
              <c:strCache>
                <c:ptCount val="1"/>
                <c:pt idx="0">
                  <c:v>produit brut d'exploitation</c:v>
                </c:pt>
              </c:strCache>
            </c:strRef>
          </c:tx>
          <c:spPr>
            <a:ln w="28575" cap="rnd">
              <a:solidFill>
                <a:schemeClr val="accent2"/>
              </a:solidFill>
              <a:round/>
            </a:ln>
            <a:effectLst/>
          </c:spPr>
          <c:marker>
            <c:symbol val="none"/>
          </c:marker>
          <c:cat>
            <c:numRef>
              <c:f>'Figure 12'!$B$3:$P$3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12'!$B$5:$P$5</c:f>
              <c:numCache>
                <c:formatCode>0.00</c:formatCode>
                <c:ptCount val="15"/>
                <c:pt idx="0">
                  <c:v>54.086807385661331</c:v>
                </c:pt>
                <c:pt idx="1">
                  <c:v>56.112682894866616</c:v>
                </c:pt>
                <c:pt idx="2">
                  <c:v>57.781537506831597</c:v>
                </c:pt>
                <c:pt idx="3">
                  <c:v>60.672022830039147</c:v>
                </c:pt>
                <c:pt idx="4">
                  <c:v>62.236156638142482</c:v>
                </c:pt>
                <c:pt idx="5">
                  <c:v>64.484713151017615</c:v>
                </c:pt>
                <c:pt idx="6">
                  <c:v>66.212379617110003</c:v>
                </c:pt>
                <c:pt idx="7">
                  <c:v>67.873034666769996</c:v>
                </c:pt>
                <c:pt idx="8">
                  <c:v>69.055999702289995</c:v>
                </c:pt>
                <c:pt idx="9">
                  <c:v>72.142104635720003</c:v>
                </c:pt>
                <c:pt idx="10">
                  <c:v>73.148774993440014</c:v>
                </c:pt>
                <c:pt idx="11">
                  <c:v>74.367125271679996</c:v>
                </c:pt>
                <c:pt idx="12">
                  <c:v>75.573566579499996</c:v>
                </c:pt>
                <c:pt idx="13">
                  <c:v>76.315315506289977</c:v>
                </c:pt>
                <c:pt idx="14">
                  <c:v>77.736302025620006</c:v>
                </c:pt>
              </c:numCache>
            </c:numRef>
          </c:val>
          <c:smooth val="0"/>
          <c:extLst>
            <c:ext xmlns:c16="http://schemas.microsoft.com/office/drawing/2014/chart" uri="{C3380CC4-5D6E-409C-BE32-E72D297353CC}">
              <c16:uniqueId val="{00000001-069C-4C76-AC1D-0ED5139712A6}"/>
            </c:ext>
          </c:extLst>
        </c:ser>
        <c:ser>
          <c:idx val="2"/>
          <c:order val="2"/>
          <c:tx>
            <c:strRef>
              <c:f>'Figure 12'!$A$6</c:f>
              <c:strCache>
                <c:ptCount val="1"/>
                <c:pt idx="0">
                  <c:v>produits courants de fonctionnement</c:v>
                </c:pt>
              </c:strCache>
            </c:strRef>
          </c:tx>
          <c:spPr>
            <a:ln w="28575" cap="rnd">
              <a:solidFill>
                <a:schemeClr val="accent3"/>
              </a:solidFill>
              <a:round/>
            </a:ln>
            <a:effectLst/>
          </c:spPr>
          <c:marker>
            <c:symbol val="none"/>
          </c:marker>
          <c:cat>
            <c:numRef>
              <c:f>'Figure 12'!$B$3:$P$3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12'!$B$6:$P$6</c:f>
              <c:numCache>
                <c:formatCode>0.00</c:formatCode>
                <c:ptCount val="15"/>
                <c:pt idx="0">
                  <c:v>57.151474846201332</c:v>
                </c:pt>
                <c:pt idx="1">
                  <c:v>56.935017962156614</c:v>
                </c:pt>
                <c:pt idx="2">
                  <c:v>58.647066220731595</c:v>
                </c:pt>
                <c:pt idx="3">
                  <c:v>61.593939077669141</c:v>
                </c:pt>
                <c:pt idx="4">
                  <c:v>63.212009184642476</c:v>
                </c:pt>
                <c:pt idx="5">
                  <c:v>65.522282159807617</c:v>
                </c:pt>
                <c:pt idx="6">
                  <c:v>67.31953194766001</c:v>
                </c:pt>
                <c:pt idx="7">
                  <c:v>68.976682014890002</c:v>
                </c:pt>
                <c:pt idx="8">
                  <c:v>70.210435019889999</c:v>
                </c:pt>
                <c:pt idx="9">
                  <c:v>73.370971278690007</c:v>
                </c:pt>
                <c:pt idx="10">
                  <c:v>74.411777800870013</c:v>
                </c:pt>
                <c:pt idx="11">
                  <c:v>75.658178072069987</c:v>
                </c:pt>
                <c:pt idx="12">
                  <c:v>76.935021219220005</c:v>
                </c:pt>
                <c:pt idx="13">
                  <c:v>77.798677009449975</c:v>
                </c:pt>
                <c:pt idx="14">
                  <c:v>79.263388966850002</c:v>
                </c:pt>
              </c:numCache>
            </c:numRef>
          </c:val>
          <c:smooth val="0"/>
          <c:extLst>
            <c:ext xmlns:c16="http://schemas.microsoft.com/office/drawing/2014/chart" uri="{C3380CC4-5D6E-409C-BE32-E72D297353CC}">
              <c16:uniqueId val="{00000002-069C-4C76-AC1D-0ED5139712A6}"/>
            </c:ext>
          </c:extLst>
        </c:ser>
        <c:ser>
          <c:idx val="3"/>
          <c:order val="3"/>
          <c:tx>
            <c:strRef>
              <c:f>'Figure 12'!$A$7</c:f>
              <c:strCache>
                <c:ptCount val="1"/>
                <c:pt idx="0">
                  <c:v>produits d'exploitation</c:v>
                </c:pt>
              </c:strCache>
            </c:strRef>
          </c:tx>
          <c:spPr>
            <a:ln w="28575" cap="rnd">
              <a:solidFill>
                <a:schemeClr val="accent4"/>
              </a:solidFill>
              <a:round/>
            </a:ln>
            <a:effectLst/>
          </c:spPr>
          <c:marker>
            <c:symbol val="none"/>
          </c:marker>
          <c:cat>
            <c:numRef>
              <c:f>'Figure 12'!$B$3:$P$3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12'!$B$7:$P$7</c:f>
              <c:numCache>
                <c:formatCode>0.00</c:formatCode>
                <c:ptCount val="15"/>
                <c:pt idx="0">
                  <c:v>57.561237277851333</c:v>
                </c:pt>
                <c:pt idx="1">
                  <c:v>57.227443224676612</c:v>
                </c:pt>
                <c:pt idx="2">
                  <c:v>59.040808419471595</c:v>
                </c:pt>
                <c:pt idx="3">
                  <c:v>62.091694195039146</c:v>
                </c:pt>
                <c:pt idx="4">
                  <c:v>63.645344823852476</c:v>
                </c:pt>
                <c:pt idx="5">
                  <c:v>65.952841692217618</c:v>
                </c:pt>
                <c:pt idx="6">
                  <c:v>67.818256131280009</c:v>
                </c:pt>
                <c:pt idx="7">
                  <c:v>69.606521629559992</c:v>
                </c:pt>
                <c:pt idx="8">
                  <c:v>70.799000986460001</c:v>
                </c:pt>
                <c:pt idx="9">
                  <c:v>74.096967823619991</c:v>
                </c:pt>
                <c:pt idx="10">
                  <c:v>75.178272429740005</c:v>
                </c:pt>
                <c:pt idx="11">
                  <c:v>76.645197703659989</c:v>
                </c:pt>
                <c:pt idx="12">
                  <c:v>77.897108961720008</c:v>
                </c:pt>
                <c:pt idx="13">
                  <c:v>78.924172040559981</c:v>
                </c:pt>
                <c:pt idx="14">
                  <c:v>80.306276562460013</c:v>
                </c:pt>
              </c:numCache>
            </c:numRef>
          </c:val>
          <c:smooth val="0"/>
          <c:extLst>
            <c:ext xmlns:c16="http://schemas.microsoft.com/office/drawing/2014/chart" uri="{C3380CC4-5D6E-409C-BE32-E72D297353CC}">
              <c16:uniqueId val="{00000003-069C-4C76-AC1D-0ED5139712A6}"/>
            </c:ext>
          </c:extLst>
        </c:ser>
        <c:ser>
          <c:idx val="4"/>
          <c:order val="4"/>
          <c:tx>
            <c:strRef>
              <c:f>'Figure 12'!$A$8</c:f>
              <c:strCache>
                <c:ptCount val="1"/>
                <c:pt idx="0">
                  <c:v>recettes</c:v>
                </c:pt>
              </c:strCache>
            </c:strRef>
          </c:tx>
          <c:spPr>
            <a:ln w="28575" cap="rnd">
              <a:solidFill>
                <a:schemeClr val="accent5"/>
              </a:solidFill>
              <a:round/>
            </a:ln>
            <a:effectLst/>
          </c:spPr>
          <c:marker>
            <c:symbol val="none"/>
          </c:marker>
          <c:cat>
            <c:numRef>
              <c:f>'Figure 12'!$B$3:$P$3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12'!$B$8:$P$8</c:f>
              <c:numCache>
                <c:formatCode>0.00</c:formatCode>
                <c:ptCount val="15"/>
                <c:pt idx="0">
                  <c:v>58.565433102101331</c:v>
                </c:pt>
                <c:pt idx="1">
                  <c:v>58.244267324106616</c:v>
                </c:pt>
                <c:pt idx="2">
                  <c:v>60.106879897201601</c:v>
                </c:pt>
                <c:pt idx="3">
                  <c:v>63.271757276619141</c:v>
                </c:pt>
                <c:pt idx="4">
                  <c:v>64.810985264742484</c:v>
                </c:pt>
                <c:pt idx="5">
                  <c:v>67.163916365367626</c:v>
                </c:pt>
                <c:pt idx="6">
                  <c:v>69.849004416219998</c:v>
                </c:pt>
                <c:pt idx="7">
                  <c:v>71.774646903640004</c:v>
                </c:pt>
                <c:pt idx="8">
                  <c:v>72.810951559220001</c:v>
                </c:pt>
                <c:pt idx="9">
                  <c:v>75.858789018549999</c:v>
                </c:pt>
                <c:pt idx="10">
                  <c:v>77.227083658260014</c:v>
                </c:pt>
                <c:pt idx="11">
                  <c:v>79.231894991000004</c:v>
                </c:pt>
                <c:pt idx="12">
                  <c:v>80.124213214340003</c:v>
                </c:pt>
                <c:pt idx="13">
                  <c:v>81.05718877772</c:v>
                </c:pt>
                <c:pt idx="14">
                  <c:v>82.612809898470005</c:v>
                </c:pt>
              </c:numCache>
            </c:numRef>
          </c:val>
          <c:smooth val="0"/>
          <c:extLst>
            <c:ext xmlns:c16="http://schemas.microsoft.com/office/drawing/2014/chart" uri="{C3380CC4-5D6E-409C-BE32-E72D297353CC}">
              <c16:uniqueId val="{00000004-069C-4C76-AC1D-0ED5139712A6}"/>
            </c:ext>
          </c:extLst>
        </c:ser>
        <c:dLbls>
          <c:showLegendKey val="0"/>
          <c:showVal val="0"/>
          <c:showCatName val="0"/>
          <c:showSerName val="0"/>
          <c:showPercent val="0"/>
          <c:showBubbleSize val="0"/>
        </c:dLbls>
        <c:smooth val="0"/>
        <c:axId val="563048576"/>
        <c:axId val="563048904"/>
      </c:lineChart>
      <c:catAx>
        <c:axId val="56304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3048904"/>
        <c:crosses val="autoZero"/>
        <c:auto val="1"/>
        <c:lblAlgn val="ctr"/>
        <c:lblOffset val="100"/>
        <c:noMultiLvlLbl val="0"/>
      </c:catAx>
      <c:valAx>
        <c:axId val="56304890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3048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13'!$A$4</c:f>
              <c:strCache>
                <c:ptCount val="1"/>
                <c:pt idx="0">
                  <c:v>chiffre d'affaires</c:v>
                </c:pt>
              </c:strCache>
            </c:strRef>
          </c:tx>
          <c:spPr>
            <a:ln w="28575" cap="rnd">
              <a:solidFill>
                <a:schemeClr val="accent1"/>
              </a:solidFill>
              <a:round/>
            </a:ln>
            <a:effectLst/>
          </c:spPr>
          <c:marker>
            <c:symbol val="none"/>
          </c:marker>
          <c:cat>
            <c:numRef>
              <c:f>'Figure 13'!$B$3:$O$3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13'!$B$4:$O$4</c:f>
              <c:numCache>
                <c:formatCode>0.00</c:formatCode>
                <c:ptCount val="14"/>
                <c:pt idx="0">
                  <c:v>10.924284030016299</c:v>
                </c:pt>
                <c:pt idx="1">
                  <c:v>11.308685127991799</c:v>
                </c:pt>
                <c:pt idx="2">
                  <c:v>11.874747385301401</c:v>
                </c:pt>
                <c:pt idx="3">
                  <c:v>12.2082063264974</c:v>
                </c:pt>
                <c:pt idx="4">
                  <c:v>12.477082345827601</c:v>
                </c:pt>
                <c:pt idx="5">
                  <c:v>13.069234585316702</c:v>
                </c:pt>
                <c:pt idx="6">
                  <c:v>13.4134404887395</c:v>
                </c:pt>
                <c:pt idx="7">
                  <c:v>13.689402579009</c:v>
                </c:pt>
                <c:pt idx="8">
                  <c:v>14.033752805775801</c:v>
                </c:pt>
                <c:pt idx="9">
                  <c:v>14.5371978159934</c:v>
                </c:pt>
                <c:pt idx="10">
                  <c:v>14.540400001837401</c:v>
                </c:pt>
                <c:pt idx="11">
                  <c:v>14.7959772658508</c:v>
                </c:pt>
                <c:pt idx="12">
                  <c:v>15.2430773595219</c:v>
                </c:pt>
                <c:pt idx="13">
                  <c:v>15.648762099193901</c:v>
                </c:pt>
              </c:numCache>
            </c:numRef>
          </c:val>
          <c:smooth val="0"/>
          <c:extLst>
            <c:ext xmlns:c16="http://schemas.microsoft.com/office/drawing/2014/chart" uri="{C3380CC4-5D6E-409C-BE32-E72D297353CC}">
              <c16:uniqueId val="{00000000-1BE6-4326-91D5-11E864D1F5BD}"/>
            </c:ext>
          </c:extLst>
        </c:ser>
        <c:ser>
          <c:idx val="1"/>
          <c:order val="1"/>
          <c:tx>
            <c:strRef>
              <c:f>'Figure 13'!$A$5</c:f>
              <c:strCache>
                <c:ptCount val="1"/>
                <c:pt idx="0">
                  <c:v>produit brut d'exploitation</c:v>
                </c:pt>
              </c:strCache>
            </c:strRef>
          </c:tx>
          <c:spPr>
            <a:ln w="28575" cap="rnd">
              <a:solidFill>
                <a:schemeClr val="accent2"/>
              </a:solidFill>
              <a:round/>
            </a:ln>
            <a:effectLst/>
          </c:spPr>
          <c:marker>
            <c:symbol val="none"/>
          </c:marker>
          <c:cat>
            <c:numRef>
              <c:f>'Figure 13'!$B$3:$O$3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13'!$B$5:$O$5</c:f>
              <c:numCache>
                <c:formatCode>0.00</c:formatCode>
                <c:ptCount val="14"/>
                <c:pt idx="0">
                  <c:v>10.928222966381654</c:v>
                </c:pt>
                <c:pt idx="1">
                  <c:v>11.201681338974902</c:v>
                </c:pt>
                <c:pt idx="2">
                  <c:v>11.854389700055979</c:v>
                </c:pt>
                <c:pt idx="3">
                  <c:v>12.242483302507678</c:v>
                </c:pt>
                <c:pt idx="4">
                  <c:v>12.520218593219283</c:v>
                </c:pt>
                <c:pt idx="5">
                  <c:v>13.092985296247706</c:v>
                </c:pt>
                <c:pt idx="6">
                  <c:v>13.413483909758902</c:v>
                </c:pt>
                <c:pt idx="7">
                  <c:v>13.71456499886564</c:v>
                </c:pt>
                <c:pt idx="8">
                  <c:v>14.07262589346421</c:v>
                </c:pt>
                <c:pt idx="9">
                  <c:v>14.510450953767647</c:v>
                </c:pt>
                <c:pt idx="10">
                  <c:v>14.682622452787022</c:v>
                </c:pt>
                <c:pt idx="11">
                  <c:v>14.815389825628676</c:v>
                </c:pt>
                <c:pt idx="12">
                  <c:v>15.401356899748906</c:v>
                </c:pt>
                <c:pt idx="13">
                  <c:v>15.849309982930613</c:v>
                </c:pt>
              </c:numCache>
            </c:numRef>
          </c:val>
          <c:smooth val="0"/>
          <c:extLst>
            <c:ext xmlns:c16="http://schemas.microsoft.com/office/drawing/2014/chart" uri="{C3380CC4-5D6E-409C-BE32-E72D297353CC}">
              <c16:uniqueId val="{00000001-1BE6-4326-91D5-11E864D1F5BD}"/>
            </c:ext>
          </c:extLst>
        </c:ser>
        <c:ser>
          <c:idx val="2"/>
          <c:order val="2"/>
          <c:tx>
            <c:strRef>
              <c:f>'Figure 13'!$A$6</c:f>
              <c:strCache>
                <c:ptCount val="1"/>
                <c:pt idx="0">
                  <c:v>produits courants de fonctionnement</c:v>
                </c:pt>
              </c:strCache>
            </c:strRef>
          </c:tx>
          <c:spPr>
            <a:ln w="28575" cap="rnd">
              <a:solidFill>
                <a:schemeClr val="accent3"/>
              </a:solidFill>
              <a:round/>
            </a:ln>
            <a:effectLst/>
          </c:spPr>
          <c:marker>
            <c:symbol val="none"/>
          </c:marker>
          <c:cat>
            <c:numRef>
              <c:f>'Figure 13'!$B$3:$O$3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13'!$B$6:$O$6</c:f>
              <c:numCache>
                <c:formatCode>0.00</c:formatCode>
                <c:ptCount val="14"/>
                <c:pt idx="0">
                  <c:v>10.977856010583274</c:v>
                </c:pt>
                <c:pt idx="1">
                  <c:v>11.257240269427754</c:v>
                </c:pt>
                <c:pt idx="2">
                  <c:v>11.926576489477775</c:v>
                </c:pt>
                <c:pt idx="3">
                  <c:v>12.323095292771264</c:v>
                </c:pt>
                <c:pt idx="4">
                  <c:v>12.586899748006555</c:v>
                </c:pt>
                <c:pt idx="5">
                  <c:v>13.169136500952273</c:v>
                </c:pt>
                <c:pt idx="6">
                  <c:v>13.516614948796834</c:v>
                </c:pt>
                <c:pt idx="7">
                  <c:v>13.798090408842944</c:v>
                </c:pt>
                <c:pt idx="8">
                  <c:v>14.145227979573892</c:v>
                </c:pt>
                <c:pt idx="9">
                  <c:v>14.598738685534213</c:v>
                </c:pt>
                <c:pt idx="10">
                  <c:v>14.756716560876969</c:v>
                </c:pt>
                <c:pt idx="11">
                  <c:v>14.896880323980625</c:v>
                </c:pt>
                <c:pt idx="12">
                  <c:v>15.488754702252731</c:v>
                </c:pt>
                <c:pt idx="13">
                  <c:v>15.931880796598861</c:v>
                </c:pt>
              </c:numCache>
            </c:numRef>
          </c:val>
          <c:smooth val="0"/>
          <c:extLst>
            <c:ext xmlns:c16="http://schemas.microsoft.com/office/drawing/2014/chart" uri="{C3380CC4-5D6E-409C-BE32-E72D297353CC}">
              <c16:uniqueId val="{00000002-1BE6-4326-91D5-11E864D1F5BD}"/>
            </c:ext>
          </c:extLst>
        </c:ser>
        <c:ser>
          <c:idx val="3"/>
          <c:order val="3"/>
          <c:tx>
            <c:strRef>
              <c:f>'Figure 13'!$A$7</c:f>
              <c:strCache>
                <c:ptCount val="1"/>
                <c:pt idx="0">
                  <c:v>produits d'exploitation</c:v>
                </c:pt>
              </c:strCache>
            </c:strRef>
          </c:tx>
          <c:spPr>
            <a:ln w="28575" cap="rnd">
              <a:solidFill>
                <a:schemeClr val="accent4"/>
              </a:solidFill>
              <a:round/>
            </a:ln>
            <a:effectLst/>
          </c:spPr>
          <c:marker>
            <c:symbol val="none"/>
          </c:marker>
          <c:cat>
            <c:numRef>
              <c:f>'Figure 13'!$B$3:$O$3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13'!$B$7:$O$7</c:f>
              <c:numCache>
                <c:formatCode>0.00</c:formatCode>
                <c:ptCount val="14"/>
                <c:pt idx="0">
                  <c:v>11.2005387091763</c:v>
                </c:pt>
                <c:pt idx="1">
                  <c:v>11.4982755975365</c:v>
                </c:pt>
                <c:pt idx="2">
                  <c:v>12.198315701438601</c:v>
                </c:pt>
                <c:pt idx="3">
                  <c:v>12.6150053268191</c:v>
                </c:pt>
                <c:pt idx="4">
                  <c:v>12.861609663925099</c:v>
                </c:pt>
                <c:pt idx="5">
                  <c:v>13.4128516511163</c:v>
                </c:pt>
                <c:pt idx="6">
                  <c:v>13.772767362998898</c:v>
                </c:pt>
                <c:pt idx="7">
                  <c:v>14.0392902204112</c:v>
                </c:pt>
                <c:pt idx="8">
                  <c:v>14.3846403100216</c:v>
                </c:pt>
                <c:pt idx="9">
                  <c:v>14.8513324212451</c:v>
                </c:pt>
                <c:pt idx="10">
                  <c:v>15.026477965256499</c:v>
                </c:pt>
                <c:pt idx="11">
                  <c:v>15.172020384651201</c:v>
                </c:pt>
                <c:pt idx="12">
                  <c:v>15.847499626105801</c:v>
                </c:pt>
                <c:pt idx="13">
                  <c:v>16.276178347948601</c:v>
                </c:pt>
              </c:numCache>
            </c:numRef>
          </c:val>
          <c:smooth val="0"/>
          <c:extLst>
            <c:ext xmlns:c16="http://schemas.microsoft.com/office/drawing/2014/chart" uri="{C3380CC4-5D6E-409C-BE32-E72D297353CC}">
              <c16:uniqueId val="{00000003-1BE6-4326-91D5-11E864D1F5BD}"/>
            </c:ext>
          </c:extLst>
        </c:ser>
        <c:ser>
          <c:idx val="4"/>
          <c:order val="4"/>
          <c:tx>
            <c:strRef>
              <c:f>'Figure 13'!$A$8</c:f>
              <c:strCache>
                <c:ptCount val="1"/>
                <c:pt idx="0">
                  <c:v>recettes</c:v>
                </c:pt>
              </c:strCache>
            </c:strRef>
          </c:tx>
          <c:spPr>
            <a:ln w="28575" cap="rnd">
              <a:solidFill>
                <a:schemeClr val="accent5"/>
              </a:solidFill>
              <a:round/>
            </a:ln>
            <a:effectLst/>
          </c:spPr>
          <c:marker>
            <c:symbol val="none"/>
          </c:marker>
          <c:cat>
            <c:numRef>
              <c:f>'Figure 13'!$B$3:$O$3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13'!$B$8:$O$8</c:f>
              <c:numCache>
                <c:formatCode>0.00</c:formatCode>
                <c:ptCount val="14"/>
                <c:pt idx="0">
                  <c:v>11.616668590873308</c:v>
                </c:pt>
                <c:pt idx="1">
                  <c:v>11.871087329446365</c:v>
                </c:pt>
                <c:pt idx="2">
                  <c:v>12.650759480404108</c:v>
                </c:pt>
                <c:pt idx="3">
                  <c:v>12.986956354516114</c:v>
                </c:pt>
                <c:pt idx="4">
                  <c:v>13.233106432248675</c:v>
                </c:pt>
                <c:pt idx="5">
                  <c:v>13.923332681936634</c:v>
                </c:pt>
                <c:pt idx="6">
                  <c:v>14.218861678583272</c:v>
                </c:pt>
                <c:pt idx="7">
                  <c:v>14.429033030856459</c:v>
                </c:pt>
                <c:pt idx="8">
                  <c:v>14.737290874441518</c:v>
                </c:pt>
                <c:pt idx="9">
                  <c:v>15.206321195810654</c:v>
                </c:pt>
                <c:pt idx="10">
                  <c:v>15.424017391450882</c:v>
                </c:pt>
                <c:pt idx="11">
                  <c:v>15.508108939248665</c:v>
                </c:pt>
                <c:pt idx="12">
                  <c:v>16.200999802626765</c:v>
                </c:pt>
                <c:pt idx="13">
                  <c:v>16.671578083507235</c:v>
                </c:pt>
              </c:numCache>
            </c:numRef>
          </c:val>
          <c:smooth val="0"/>
          <c:extLst>
            <c:ext xmlns:c16="http://schemas.microsoft.com/office/drawing/2014/chart" uri="{C3380CC4-5D6E-409C-BE32-E72D297353CC}">
              <c16:uniqueId val="{00000004-1BE6-4326-91D5-11E864D1F5BD}"/>
            </c:ext>
          </c:extLst>
        </c:ser>
        <c:dLbls>
          <c:showLegendKey val="0"/>
          <c:showVal val="0"/>
          <c:showCatName val="0"/>
          <c:showSerName val="0"/>
          <c:showPercent val="0"/>
          <c:showBubbleSize val="0"/>
        </c:dLbls>
        <c:smooth val="0"/>
        <c:axId val="713445320"/>
        <c:axId val="713451880"/>
      </c:lineChart>
      <c:catAx>
        <c:axId val="71344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3451880"/>
        <c:crosses val="autoZero"/>
        <c:auto val="1"/>
        <c:lblAlgn val="ctr"/>
        <c:lblOffset val="100"/>
        <c:noMultiLvlLbl val="0"/>
      </c:catAx>
      <c:valAx>
        <c:axId val="713451880"/>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3445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14'!$A$4</c:f>
              <c:strCache>
                <c:ptCount val="1"/>
                <c:pt idx="0">
                  <c:v>Ensemble des EPS</c:v>
                </c:pt>
              </c:strCache>
            </c:strRef>
          </c:tx>
          <c:spPr>
            <a:ln w="28575" cap="rnd">
              <a:solidFill>
                <a:schemeClr val="accent1"/>
              </a:solidFill>
              <a:round/>
            </a:ln>
            <a:effectLst/>
          </c:spPr>
          <c:marker>
            <c:symbol val="none"/>
          </c:marker>
          <c:cat>
            <c:numRef>
              <c:f>'Figure 14'!$B$3:$P$3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14'!$B$4:$P$4</c:f>
              <c:numCache>
                <c:formatCode>0.0%</c:formatCode>
                <c:ptCount val="15"/>
                <c:pt idx="0">
                  <c:v>-2.9750635009511945E-5</c:v>
                </c:pt>
                <c:pt idx="1">
                  <c:v>-8.7072918218930734E-3</c:v>
                </c:pt>
                <c:pt idx="2">
                  <c:v>-9.6546901727326846E-3</c:v>
                </c:pt>
                <c:pt idx="3">
                  <c:v>-9.139953292691792E-3</c:v>
                </c:pt>
                <c:pt idx="4">
                  <c:v>-8.5847482401199236E-3</c:v>
                </c:pt>
                <c:pt idx="5">
                  <c:v>-9.5057870464651407E-3</c:v>
                </c:pt>
                <c:pt idx="6">
                  <c:v>-8.6611749010707881E-3</c:v>
                </c:pt>
                <c:pt idx="7">
                  <c:v>-9.3219456969770818E-3</c:v>
                </c:pt>
                <c:pt idx="8">
                  <c:v>-8.581758910244262E-3</c:v>
                </c:pt>
                <c:pt idx="9">
                  <c:v>-8.6644574323486694E-3</c:v>
                </c:pt>
                <c:pt idx="10">
                  <c:v>-8.4982427630508547E-3</c:v>
                </c:pt>
                <c:pt idx="11">
                  <c:v>-8.0115012279867639E-3</c:v>
                </c:pt>
                <c:pt idx="12">
                  <c:v>-7.6201669149731244E-3</c:v>
                </c:pt>
                <c:pt idx="13">
                  <c:v>-6.5033995803268733E-3</c:v>
                </c:pt>
                <c:pt idx="14">
                  <c:v>-6.2005193314086625E-3</c:v>
                </c:pt>
              </c:numCache>
            </c:numRef>
          </c:val>
          <c:smooth val="0"/>
          <c:extLst>
            <c:ext xmlns:c16="http://schemas.microsoft.com/office/drawing/2014/chart" uri="{C3380CC4-5D6E-409C-BE32-E72D297353CC}">
              <c16:uniqueId val="{00000000-D06B-40F0-8A59-A8A7A2B84279}"/>
            </c:ext>
          </c:extLst>
        </c:ser>
        <c:ser>
          <c:idx val="1"/>
          <c:order val="1"/>
          <c:tx>
            <c:strRef>
              <c:f>'Figure 14'!$A$5</c:f>
              <c:strCache>
                <c:ptCount val="1"/>
                <c:pt idx="0">
                  <c:v>petits CH</c:v>
                </c:pt>
              </c:strCache>
            </c:strRef>
          </c:tx>
          <c:spPr>
            <a:ln w="28575" cap="rnd">
              <a:solidFill>
                <a:schemeClr val="accent2"/>
              </a:solidFill>
              <a:round/>
            </a:ln>
            <a:effectLst/>
          </c:spPr>
          <c:marker>
            <c:symbol val="none"/>
          </c:marker>
          <c:cat>
            <c:numRef>
              <c:f>'Figure 14'!$B$3:$P$3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14'!$B$5:$P$5</c:f>
              <c:numCache>
                <c:formatCode>0.0%</c:formatCode>
                <c:ptCount val="15"/>
                <c:pt idx="0">
                  <c:v>-1.4204558065772326E-5</c:v>
                </c:pt>
                <c:pt idx="1">
                  <c:v>-1.9128754675881505E-2</c:v>
                </c:pt>
                <c:pt idx="2">
                  <c:v>-2.2534093740702442E-2</c:v>
                </c:pt>
                <c:pt idx="3">
                  <c:v>-2.0429457015531633E-2</c:v>
                </c:pt>
                <c:pt idx="4">
                  <c:v>-2.0237437198682508E-2</c:v>
                </c:pt>
                <c:pt idx="5">
                  <c:v>-2.3577402492184686E-2</c:v>
                </c:pt>
                <c:pt idx="6">
                  <c:v>-2.0944439846981633E-2</c:v>
                </c:pt>
                <c:pt idx="7">
                  <c:v>-2.0281673682247037E-2</c:v>
                </c:pt>
                <c:pt idx="8">
                  <c:v>-2.1192550767620097E-2</c:v>
                </c:pt>
                <c:pt idx="9">
                  <c:v>-2.2905553037098538E-2</c:v>
                </c:pt>
                <c:pt idx="10">
                  <c:v>-2.4053433499369156E-2</c:v>
                </c:pt>
                <c:pt idx="11">
                  <c:v>-2.3459725941572179E-2</c:v>
                </c:pt>
                <c:pt idx="12">
                  <c:v>-2.1943831905389819E-2</c:v>
                </c:pt>
                <c:pt idx="13">
                  <c:v>-1.7935930812476429E-2</c:v>
                </c:pt>
                <c:pt idx="14">
                  <c:v>-1.6234403438704022E-2</c:v>
                </c:pt>
              </c:numCache>
            </c:numRef>
          </c:val>
          <c:smooth val="0"/>
          <c:extLst>
            <c:ext xmlns:c16="http://schemas.microsoft.com/office/drawing/2014/chart" uri="{C3380CC4-5D6E-409C-BE32-E72D297353CC}">
              <c16:uniqueId val="{00000001-D06B-40F0-8A59-A8A7A2B84279}"/>
            </c:ext>
          </c:extLst>
        </c:ser>
        <c:ser>
          <c:idx val="2"/>
          <c:order val="2"/>
          <c:tx>
            <c:strRef>
              <c:f>'Figure 14'!$A$6</c:f>
              <c:strCache>
                <c:ptCount val="1"/>
                <c:pt idx="0">
                  <c:v>moyens CH</c:v>
                </c:pt>
              </c:strCache>
            </c:strRef>
          </c:tx>
          <c:spPr>
            <a:ln w="28575" cap="rnd">
              <a:solidFill>
                <a:schemeClr val="accent3"/>
              </a:solidFill>
              <a:round/>
            </a:ln>
            <a:effectLst/>
          </c:spPr>
          <c:marker>
            <c:symbol val="none"/>
          </c:marker>
          <c:cat>
            <c:numRef>
              <c:f>'Figure 14'!$B$3:$P$3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14'!$B$6:$P$6</c:f>
              <c:numCache>
                <c:formatCode>0.0%</c:formatCode>
                <c:ptCount val="15"/>
                <c:pt idx="0">
                  <c:v>-3.1526364421027456E-5</c:v>
                </c:pt>
                <c:pt idx="1">
                  <c:v>-1.1339767989018078E-2</c:v>
                </c:pt>
                <c:pt idx="2">
                  <c:v>-1.2604017393877344E-2</c:v>
                </c:pt>
                <c:pt idx="3">
                  <c:v>-1.1113036727402326E-2</c:v>
                </c:pt>
                <c:pt idx="4">
                  <c:v>-1.0840691008990239E-2</c:v>
                </c:pt>
                <c:pt idx="5">
                  <c:v>-1.2866398583416717E-2</c:v>
                </c:pt>
                <c:pt idx="6">
                  <c:v>-1.1800273451878753E-2</c:v>
                </c:pt>
                <c:pt idx="7">
                  <c:v>-1.1992424686364224E-2</c:v>
                </c:pt>
                <c:pt idx="8">
                  <c:v>-1.175678474262888E-2</c:v>
                </c:pt>
                <c:pt idx="9">
                  <c:v>-1.2175954687516036E-2</c:v>
                </c:pt>
                <c:pt idx="10">
                  <c:v>-1.3734672132460084E-2</c:v>
                </c:pt>
                <c:pt idx="11">
                  <c:v>-1.3648292901927053E-2</c:v>
                </c:pt>
                <c:pt idx="12">
                  <c:v>-1.2532780127473098E-2</c:v>
                </c:pt>
                <c:pt idx="13">
                  <c:v>-1.0884599931110225E-2</c:v>
                </c:pt>
                <c:pt idx="14">
                  <c:v>-9.6118155239221983E-3</c:v>
                </c:pt>
              </c:numCache>
            </c:numRef>
          </c:val>
          <c:smooth val="0"/>
          <c:extLst>
            <c:ext xmlns:c16="http://schemas.microsoft.com/office/drawing/2014/chart" uri="{C3380CC4-5D6E-409C-BE32-E72D297353CC}">
              <c16:uniqueId val="{00000002-D06B-40F0-8A59-A8A7A2B84279}"/>
            </c:ext>
          </c:extLst>
        </c:ser>
        <c:ser>
          <c:idx val="3"/>
          <c:order val="3"/>
          <c:tx>
            <c:strRef>
              <c:f>'Figure 14'!$A$7</c:f>
              <c:strCache>
                <c:ptCount val="1"/>
                <c:pt idx="0">
                  <c:v>grands CH</c:v>
                </c:pt>
              </c:strCache>
            </c:strRef>
          </c:tx>
          <c:spPr>
            <a:ln w="28575" cap="rnd">
              <a:solidFill>
                <a:schemeClr val="accent4"/>
              </a:solidFill>
              <a:round/>
            </a:ln>
            <a:effectLst/>
          </c:spPr>
          <c:marker>
            <c:symbol val="none"/>
          </c:marker>
          <c:cat>
            <c:numRef>
              <c:f>'Figure 14'!$B$3:$P$3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14'!$B$7:$P$7</c:f>
              <c:numCache>
                <c:formatCode>0.0%</c:formatCode>
                <c:ptCount val="15"/>
                <c:pt idx="0">
                  <c:v>-1.1519524482244464E-5</c:v>
                </c:pt>
                <c:pt idx="1">
                  <c:v>-8.7105413961645894E-3</c:v>
                </c:pt>
                <c:pt idx="2">
                  <c:v>-8.6758377575132783E-3</c:v>
                </c:pt>
                <c:pt idx="3">
                  <c:v>-8.1310086266631817E-3</c:v>
                </c:pt>
                <c:pt idx="4">
                  <c:v>-8.0956498064699099E-3</c:v>
                </c:pt>
                <c:pt idx="5">
                  <c:v>-8.7882761880661419E-3</c:v>
                </c:pt>
                <c:pt idx="6">
                  <c:v>-8.711216715148162E-3</c:v>
                </c:pt>
                <c:pt idx="7">
                  <c:v>-8.1995951144595881E-3</c:v>
                </c:pt>
                <c:pt idx="8">
                  <c:v>-8.3556320004025426E-3</c:v>
                </c:pt>
                <c:pt idx="9">
                  <c:v>-8.7990899265458847E-3</c:v>
                </c:pt>
                <c:pt idx="10">
                  <c:v>-8.4987663137418411E-3</c:v>
                </c:pt>
                <c:pt idx="11">
                  <c:v>-7.918791653954196E-3</c:v>
                </c:pt>
                <c:pt idx="12">
                  <c:v>-7.0547346000902639E-3</c:v>
                </c:pt>
                <c:pt idx="13">
                  <c:v>-6.4547307128516316E-3</c:v>
                </c:pt>
                <c:pt idx="14">
                  <c:v>-6.4429844191960768E-3</c:v>
                </c:pt>
              </c:numCache>
            </c:numRef>
          </c:val>
          <c:smooth val="0"/>
          <c:extLst>
            <c:ext xmlns:c16="http://schemas.microsoft.com/office/drawing/2014/chart" uri="{C3380CC4-5D6E-409C-BE32-E72D297353CC}">
              <c16:uniqueId val="{00000003-D06B-40F0-8A59-A8A7A2B84279}"/>
            </c:ext>
          </c:extLst>
        </c:ser>
        <c:ser>
          <c:idx val="4"/>
          <c:order val="4"/>
          <c:tx>
            <c:strRef>
              <c:f>'Figure 14'!$A$8</c:f>
              <c:strCache>
                <c:ptCount val="1"/>
                <c:pt idx="0">
                  <c:v>très grands CH</c:v>
                </c:pt>
              </c:strCache>
            </c:strRef>
          </c:tx>
          <c:spPr>
            <a:ln w="28575" cap="rnd">
              <a:solidFill>
                <a:schemeClr val="accent5"/>
              </a:solidFill>
              <a:round/>
            </a:ln>
            <a:effectLst/>
          </c:spPr>
          <c:marker>
            <c:symbol val="none"/>
          </c:marker>
          <c:cat>
            <c:numRef>
              <c:f>'Figure 14'!$B$3:$P$3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14'!$B$8:$P$8</c:f>
              <c:numCache>
                <c:formatCode>0.0%</c:formatCode>
                <c:ptCount val="15"/>
                <c:pt idx="0">
                  <c:v>-3.988873911938698E-5</c:v>
                </c:pt>
                <c:pt idx="1">
                  <c:v>-5.9600783219538938E-3</c:v>
                </c:pt>
                <c:pt idx="2">
                  <c:v>-7.0351701971909384E-3</c:v>
                </c:pt>
                <c:pt idx="3">
                  <c:v>-7.364129379308363E-3</c:v>
                </c:pt>
                <c:pt idx="4">
                  <c:v>-6.5461347686610535E-3</c:v>
                </c:pt>
                <c:pt idx="5">
                  <c:v>-6.9521540320490825E-3</c:v>
                </c:pt>
                <c:pt idx="6">
                  <c:v>-6.2021611448617843E-3</c:v>
                </c:pt>
                <c:pt idx="7">
                  <c:v>-7.7784913149410969E-3</c:v>
                </c:pt>
                <c:pt idx="8">
                  <c:v>-6.4971098531361078E-3</c:v>
                </c:pt>
                <c:pt idx="9">
                  <c:v>-6.4312445912765009E-3</c:v>
                </c:pt>
                <c:pt idx="10">
                  <c:v>-5.9487504132883558E-3</c:v>
                </c:pt>
                <c:pt idx="11">
                  <c:v>-5.5970518147449968E-3</c:v>
                </c:pt>
                <c:pt idx="12">
                  <c:v>-5.6641623299852253E-3</c:v>
                </c:pt>
                <c:pt idx="13">
                  <c:v>-4.8377380464247801E-3</c:v>
                </c:pt>
                <c:pt idx="14">
                  <c:v>-4.8209970638346429E-3</c:v>
                </c:pt>
              </c:numCache>
            </c:numRef>
          </c:val>
          <c:smooth val="0"/>
          <c:extLst>
            <c:ext xmlns:c16="http://schemas.microsoft.com/office/drawing/2014/chart" uri="{C3380CC4-5D6E-409C-BE32-E72D297353CC}">
              <c16:uniqueId val="{00000004-D06B-40F0-8A59-A8A7A2B84279}"/>
            </c:ext>
          </c:extLst>
        </c:ser>
        <c:dLbls>
          <c:showLegendKey val="0"/>
          <c:showVal val="0"/>
          <c:showCatName val="0"/>
          <c:showSerName val="0"/>
          <c:showPercent val="0"/>
          <c:showBubbleSize val="0"/>
        </c:dLbls>
        <c:smooth val="0"/>
        <c:axId val="729665296"/>
        <c:axId val="729657424"/>
      </c:lineChart>
      <c:catAx>
        <c:axId val="72966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9657424"/>
        <c:crossesAt val="-3"/>
        <c:auto val="1"/>
        <c:lblAlgn val="ctr"/>
        <c:lblOffset val="100"/>
        <c:noMultiLvlLbl val="0"/>
      </c:catAx>
      <c:valAx>
        <c:axId val="729657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966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15'!$A$4</c:f>
              <c:strCache>
                <c:ptCount val="1"/>
                <c:pt idx="0">
                  <c:v>excédent brut d'exploitation</c:v>
                </c:pt>
              </c:strCache>
            </c:strRef>
          </c:tx>
          <c:spPr>
            <a:ln w="28575" cap="rnd">
              <a:solidFill>
                <a:schemeClr val="accent1"/>
              </a:solidFill>
              <a:round/>
            </a:ln>
            <a:effectLst/>
          </c:spPr>
          <c:marker>
            <c:symbol val="none"/>
          </c:marker>
          <c:cat>
            <c:numRef>
              <c:f>'Figure 15'!$B$3:$P$3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15'!$B$4:$P$4</c:f>
              <c:numCache>
                <c:formatCode>0.0%</c:formatCode>
                <c:ptCount val="15"/>
                <c:pt idx="0">
                  <c:v>2.2275379657775082E-2</c:v>
                </c:pt>
                <c:pt idx="1">
                  <c:v>2.632469186099649E-2</c:v>
                </c:pt>
                <c:pt idx="2">
                  <c:v>1.6121298677436547E-2</c:v>
                </c:pt>
                <c:pt idx="3">
                  <c:v>2.2302829571016342E-2</c:v>
                </c:pt>
                <c:pt idx="4">
                  <c:v>2.9067031759002E-2</c:v>
                </c:pt>
                <c:pt idx="5">
                  <c:v>3.0726391545144359E-2</c:v>
                </c:pt>
                <c:pt idx="6">
                  <c:v>4.065196834689068E-2</c:v>
                </c:pt>
                <c:pt idx="7">
                  <c:v>3.793341277283134E-2</c:v>
                </c:pt>
                <c:pt idx="8">
                  <c:v>3.2888876283567237E-2</c:v>
                </c:pt>
                <c:pt idx="9">
                  <c:v>3.2258287088020934E-2</c:v>
                </c:pt>
                <c:pt idx="10">
                  <c:v>2.9316968104335029E-2</c:v>
                </c:pt>
                <c:pt idx="11">
                  <c:v>2.9865613419807546E-2</c:v>
                </c:pt>
                <c:pt idx="12">
                  <c:v>2.2371150107957535E-2</c:v>
                </c:pt>
                <c:pt idx="13">
                  <c:v>2.3811211099026949E-2</c:v>
                </c:pt>
                <c:pt idx="14">
                  <c:v>2.2762270112359723E-2</c:v>
                </c:pt>
              </c:numCache>
            </c:numRef>
          </c:val>
          <c:smooth val="0"/>
          <c:extLst>
            <c:ext xmlns:c16="http://schemas.microsoft.com/office/drawing/2014/chart" uri="{C3380CC4-5D6E-409C-BE32-E72D297353CC}">
              <c16:uniqueId val="{00000000-D355-48D5-B33B-0A8796011BFE}"/>
            </c:ext>
          </c:extLst>
        </c:ser>
        <c:ser>
          <c:idx val="1"/>
          <c:order val="1"/>
          <c:tx>
            <c:strRef>
              <c:f>'Figure 15'!$A$5</c:f>
              <c:strCache>
                <c:ptCount val="1"/>
                <c:pt idx="0">
                  <c:v>marge brute</c:v>
                </c:pt>
              </c:strCache>
            </c:strRef>
          </c:tx>
          <c:spPr>
            <a:ln w="28575" cap="rnd">
              <a:solidFill>
                <a:schemeClr val="accent2"/>
              </a:solidFill>
              <a:round/>
            </a:ln>
            <a:effectLst/>
          </c:spPr>
          <c:marker>
            <c:symbol val="none"/>
          </c:marker>
          <c:cat>
            <c:numRef>
              <c:f>'Figure 15'!$B$3:$P$3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15'!$B$5:$P$5</c:f>
              <c:numCache>
                <c:formatCode>0.0%</c:formatCode>
                <c:ptCount val="15"/>
                <c:pt idx="0">
                  <c:v>5.6484380270426772E-2</c:v>
                </c:pt>
                <c:pt idx="1">
                  <c:v>3.0844446842806451E-2</c:v>
                </c:pt>
                <c:pt idx="2">
                  <c:v>2.2420949427360601E-2</c:v>
                </c:pt>
                <c:pt idx="3">
                  <c:v>2.900878357850499E-2</c:v>
                </c:pt>
                <c:pt idx="4">
                  <c:v>3.5991255623472801E-2</c:v>
                </c:pt>
                <c:pt idx="5">
                  <c:v>3.7797490111619432E-2</c:v>
                </c:pt>
                <c:pt idx="6">
                  <c:v>4.8197282232676379E-2</c:v>
                </c:pt>
                <c:pt idx="7">
                  <c:v>4.448997392835731E-2</c:v>
                </c:pt>
                <c:pt idx="8">
                  <c:v>3.8814182934849083E-2</c:v>
                </c:pt>
                <c:pt idx="9">
                  <c:v>3.8084004134096357E-2</c:v>
                </c:pt>
                <c:pt idx="10">
                  <c:v>3.4135519127143049E-2</c:v>
                </c:pt>
                <c:pt idx="11">
                  <c:v>3.2435374482106122E-2</c:v>
                </c:pt>
                <c:pt idx="12">
                  <c:v>2.5215400153950105E-2</c:v>
                </c:pt>
                <c:pt idx="13">
                  <c:v>2.6242838883584176E-2</c:v>
                </c:pt>
                <c:pt idx="14">
                  <c:v>2.5575561482737263E-2</c:v>
                </c:pt>
              </c:numCache>
            </c:numRef>
          </c:val>
          <c:smooth val="0"/>
          <c:extLst>
            <c:ext xmlns:c16="http://schemas.microsoft.com/office/drawing/2014/chart" uri="{C3380CC4-5D6E-409C-BE32-E72D297353CC}">
              <c16:uniqueId val="{00000001-D355-48D5-B33B-0A8796011BFE}"/>
            </c:ext>
          </c:extLst>
        </c:ser>
        <c:ser>
          <c:idx val="2"/>
          <c:order val="2"/>
          <c:tx>
            <c:strRef>
              <c:f>'Figure 15'!$A$6</c:f>
              <c:strCache>
                <c:ptCount val="1"/>
                <c:pt idx="0">
                  <c:v>résultat d'exploitation</c:v>
                </c:pt>
              </c:strCache>
            </c:strRef>
          </c:tx>
          <c:spPr>
            <a:ln w="28575" cap="rnd">
              <a:solidFill>
                <a:schemeClr val="accent3"/>
              </a:solidFill>
              <a:round/>
            </a:ln>
            <a:effectLst/>
          </c:spPr>
          <c:marker>
            <c:symbol val="none"/>
          </c:marker>
          <c:cat>
            <c:numRef>
              <c:f>'Figure 15'!$B$3:$P$3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15'!$B$6:$P$6</c:f>
              <c:numCache>
                <c:formatCode>0.0%</c:formatCode>
                <c:ptCount val="15"/>
                <c:pt idx="0">
                  <c:v>5.6720556926850392E-3</c:v>
                </c:pt>
                <c:pt idx="1">
                  <c:v>-1.9625004890057224E-2</c:v>
                </c:pt>
                <c:pt idx="2">
                  <c:v>-2.8649378693811955E-2</c:v>
                </c:pt>
                <c:pt idx="3">
                  <c:v>-2.1967675759725944E-2</c:v>
                </c:pt>
                <c:pt idx="4">
                  <c:v>-1.9578033598538627E-2</c:v>
                </c:pt>
                <c:pt idx="5">
                  <c:v>-1.704755910575197E-2</c:v>
                </c:pt>
                <c:pt idx="6">
                  <c:v>-8.2313727219921907E-3</c:v>
                </c:pt>
                <c:pt idx="7">
                  <c:v>-7.8064846304606193E-3</c:v>
                </c:pt>
                <c:pt idx="8">
                  <c:v>-1.4047175690158578E-2</c:v>
                </c:pt>
                <c:pt idx="9">
                  <c:v>-1.5724847837846747E-2</c:v>
                </c:pt>
                <c:pt idx="10">
                  <c:v>-2.0418442716259876E-2</c:v>
                </c:pt>
                <c:pt idx="11">
                  <c:v>-1.8566732055406585E-2</c:v>
                </c:pt>
                <c:pt idx="12">
                  <c:v>-2.621175049534372E-2</c:v>
                </c:pt>
                <c:pt idx="13">
                  <c:v>-2.3247027148170389E-2</c:v>
                </c:pt>
                <c:pt idx="14">
                  <c:v>-2.5788522281814202E-2</c:v>
                </c:pt>
              </c:numCache>
            </c:numRef>
          </c:val>
          <c:smooth val="0"/>
          <c:extLst>
            <c:ext xmlns:c16="http://schemas.microsoft.com/office/drawing/2014/chart" uri="{C3380CC4-5D6E-409C-BE32-E72D297353CC}">
              <c16:uniqueId val="{00000002-D355-48D5-B33B-0A8796011BFE}"/>
            </c:ext>
          </c:extLst>
        </c:ser>
        <c:ser>
          <c:idx val="4"/>
          <c:order val="3"/>
          <c:tx>
            <c:strRef>
              <c:f>'Figure 15'!$A$7</c:f>
              <c:strCache>
                <c:ptCount val="1"/>
                <c:pt idx="0">
                  <c:v>capacité d'autofinancement</c:v>
                </c:pt>
              </c:strCache>
            </c:strRef>
          </c:tx>
          <c:spPr>
            <a:ln w="28575" cap="rnd">
              <a:solidFill>
                <a:schemeClr val="accent5"/>
              </a:solidFill>
              <a:round/>
            </a:ln>
            <a:effectLst/>
          </c:spPr>
          <c:marker>
            <c:symbol val="none"/>
          </c:marker>
          <c:val>
            <c:numRef>
              <c:f>'Figure 15'!$B$7:$P$7</c:f>
              <c:numCache>
                <c:formatCode>0.0%</c:formatCode>
                <c:ptCount val="15"/>
                <c:pt idx="0">
                  <c:v>5.3224017253415627E-2</c:v>
                </c:pt>
                <c:pt idx="1">
                  <c:v>5.2391104645710389E-2</c:v>
                </c:pt>
                <c:pt idx="2">
                  <c:v>4.7669760249248926E-2</c:v>
                </c:pt>
                <c:pt idx="3">
                  <c:v>5.3122057259693642E-2</c:v>
                </c:pt>
                <c:pt idx="4">
                  <c:v>6.0425505892292813E-2</c:v>
                </c:pt>
                <c:pt idx="5">
                  <c:v>5.8606812184342674E-2</c:v>
                </c:pt>
                <c:pt idx="6">
                  <c:v>6.0016790171121291E-2</c:v>
                </c:pt>
                <c:pt idx="7">
                  <c:v>5.7338503011448293E-2</c:v>
                </c:pt>
                <c:pt idx="8">
                  <c:v>5.256295581959565E-2</c:v>
                </c:pt>
                <c:pt idx="9">
                  <c:v>4.7584381231254691E-2</c:v>
                </c:pt>
                <c:pt idx="10">
                  <c:v>4.4976541743959708E-2</c:v>
                </c:pt>
                <c:pt idx="11">
                  <c:v>4.3276433525911352E-2</c:v>
                </c:pt>
                <c:pt idx="12">
                  <c:v>3.6013978624548408E-2</c:v>
                </c:pt>
                <c:pt idx="13">
                  <c:v>3.7641557313281192E-2</c:v>
                </c:pt>
                <c:pt idx="14">
                  <c:v>3.9278173532868728E-2</c:v>
                </c:pt>
              </c:numCache>
            </c:numRef>
          </c:val>
          <c:smooth val="0"/>
          <c:extLst>
            <c:ext xmlns:c16="http://schemas.microsoft.com/office/drawing/2014/chart" uri="{C3380CC4-5D6E-409C-BE32-E72D297353CC}">
              <c16:uniqueId val="{00000004-D355-48D5-B33B-0A8796011BFE}"/>
            </c:ext>
          </c:extLst>
        </c:ser>
        <c:ser>
          <c:idx val="3"/>
          <c:order val="4"/>
          <c:tx>
            <c:strRef>
              <c:f>'Figure 15'!$A$8</c:f>
              <c:strCache>
                <c:ptCount val="1"/>
                <c:pt idx="0">
                  <c:v>résultat net comptable</c:v>
                </c:pt>
              </c:strCache>
            </c:strRef>
          </c:tx>
          <c:spPr>
            <a:ln w="28575" cap="rnd">
              <a:solidFill>
                <a:schemeClr val="accent4"/>
              </a:solidFill>
              <a:round/>
            </a:ln>
            <a:effectLst/>
          </c:spPr>
          <c:marker>
            <c:symbol val="none"/>
          </c:marker>
          <c:cat>
            <c:numRef>
              <c:f>'Figure 15'!$B$3:$P$3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15'!$B$8:$P$8</c:f>
              <c:numCache>
                <c:formatCode>0.0%</c:formatCode>
                <c:ptCount val="15"/>
                <c:pt idx="0">
                  <c:v>-3.4696088466454672E-3</c:v>
                </c:pt>
                <c:pt idx="1">
                  <c:v>-1.1352638508506286E-2</c:v>
                </c:pt>
                <c:pt idx="2">
                  <c:v>-1.6913615089605354E-2</c:v>
                </c:pt>
                <c:pt idx="3">
                  <c:v>-1.4848111782063848E-2</c:v>
                </c:pt>
                <c:pt idx="4">
                  <c:v>-1.2554841104848367E-2</c:v>
                </c:pt>
                <c:pt idx="5">
                  <c:v>-1.0556392825805581E-2</c:v>
                </c:pt>
                <c:pt idx="6">
                  <c:v>-5.0473969391055711E-3</c:v>
                </c:pt>
                <c:pt idx="7">
                  <c:v>4.0890655525495698E-4</c:v>
                </c:pt>
                <c:pt idx="8">
                  <c:v>-1.3992736048386092E-3</c:v>
                </c:pt>
                <c:pt idx="9">
                  <c:v>-3.2763006358988859E-3</c:v>
                </c:pt>
                <c:pt idx="10">
                  <c:v>-5.2815588602945262E-3</c:v>
                </c:pt>
                <c:pt idx="11">
                  <c:v>-1.4946267222743725E-3</c:v>
                </c:pt>
                <c:pt idx="12">
                  <c:v>-9.2796580349688105E-3</c:v>
                </c:pt>
                <c:pt idx="13">
                  <c:v>-7.0235848335574273E-3</c:v>
                </c:pt>
                <c:pt idx="14">
                  <c:v>-6.8882257013088586E-3</c:v>
                </c:pt>
              </c:numCache>
            </c:numRef>
          </c:val>
          <c:smooth val="0"/>
          <c:extLst>
            <c:ext xmlns:c16="http://schemas.microsoft.com/office/drawing/2014/chart" uri="{C3380CC4-5D6E-409C-BE32-E72D297353CC}">
              <c16:uniqueId val="{00000003-D355-48D5-B33B-0A8796011BFE}"/>
            </c:ext>
          </c:extLst>
        </c:ser>
        <c:dLbls>
          <c:showLegendKey val="0"/>
          <c:showVal val="0"/>
          <c:showCatName val="0"/>
          <c:showSerName val="0"/>
          <c:showPercent val="0"/>
          <c:showBubbleSize val="0"/>
        </c:dLbls>
        <c:smooth val="0"/>
        <c:axId val="750175920"/>
        <c:axId val="750182480"/>
      </c:lineChart>
      <c:catAx>
        <c:axId val="75017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0182480"/>
        <c:crossesAt val="-4"/>
        <c:auto val="1"/>
        <c:lblAlgn val="ctr"/>
        <c:lblOffset val="100"/>
        <c:noMultiLvlLbl val="0"/>
      </c:catAx>
      <c:valAx>
        <c:axId val="7501824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0175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16'!$A$4</c:f>
              <c:strCache>
                <c:ptCount val="1"/>
                <c:pt idx="0">
                  <c:v>excédent brut d'exploitation</c:v>
                </c:pt>
              </c:strCache>
            </c:strRef>
          </c:tx>
          <c:spPr>
            <a:ln w="28575" cap="rnd">
              <a:solidFill>
                <a:schemeClr val="accent1"/>
              </a:solidFill>
              <a:round/>
            </a:ln>
            <a:effectLst/>
          </c:spPr>
          <c:marker>
            <c:symbol val="none"/>
          </c:marker>
          <c:cat>
            <c:numRef>
              <c:f>'Figure 16'!$B$3:$O$3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16'!$B$4:$O$4</c:f>
              <c:numCache>
                <c:formatCode>0.0%</c:formatCode>
                <c:ptCount val="14"/>
                <c:pt idx="0">
                  <c:v>6.4546810187435646E-2</c:v>
                </c:pt>
                <c:pt idx="1">
                  <c:v>6.0026463596236111E-2</c:v>
                </c:pt>
                <c:pt idx="2">
                  <c:v>5.0925763888125662E-2</c:v>
                </c:pt>
                <c:pt idx="3">
                  <c:v>5.2981475897058948E-2</c:v>
                </c:pt>
                <c:pt idx="4">
                  <c:v>5.370415675651305E-2</c:v>
                </c:pt>
                <c:pt idx="5">
                  <c:v>5.0157729545780912E-2</c:v>
                </c:pt>
                <c:pt idx="6">
                  <c:v>4.9847015331290767E-2</c:v>
                </c:pt>
                <c:pt idx="7">
                  <c:v>5.626905558085183E-2</c:v>
                </c:pt>
                <c:pt idx="8">
                  <c:v>6.5758808991336015E-2</c:v>
                </c:pt>
                <c:pt idx="9">
                  <c:v>6.4029065614254879E-2</c:v>
                </c:pt>
                <c:pt idx="10">
                  <c:v>5.8042065934956637E-2</c:v>
                </c:pt>
                <c:pt idx="11">
                  <c:v>5.2821750856644603E-2</c:v>
                </c:pt>
                <c:pt idx="12">
                  <c:v>4.7951228732643979E-2</c:v>
                </c:pt>
                <c:pt idx="13">
                  <c:v>5.6694756740541752E-2</c:v>
                </c:pt>
              </c:numCache>
            </c:numRef>
          </c:val>
          <c:smooth val="0"/>
          <c:extLst>
            <c:ext xmlns:c16="http://schemas.microsoft.com/office/drawing/2014/chart" uri="{C3380CC4-5D6E-409C-BE32-E72D297353CC}">
              <c16:uniqueId val="{00000000-5844-4A58-BC75-4D7AAD04F2C1}"/>
            </c:ext>
          </c:extLst>
        </c:ser>
        <c:ser>
          <c:idx val="1"/>
          <c:order val="1"/>
          <c:tx>
            <c:strRef>
              <c:f>'Figure 16'!$A$5</c:f>
              <c:strCache>
                <c:ptCount val="1"/>
                <c:pt idx="0">
                  <c:v>marge brute</c:v>
                </c:pt>
              </c:strCache>
            </c:strRef>
          </c:tx>
          <c:spPr>
            <a:ln w="28575" cap="rnd">
              <a:solidFill>
                <a:schemeClr val="accent2"/>
              </a:solidFill>
              <a:round/>
            </a:ln>
            <a:effectLst/>
          </c:spPr>
          <c:marker>
            <c:symbol val="none"/>
          </c:marker>
          <c:cat>
            <c:numRef>
              <c:f>'Figure 16'!$B$3:$O$3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16'!$B$5:$O$5</c:f>
              <c:numCache>
                <c:formatCode>0.0%</c:formatCode>
                <c:ptCount val="14"/>
                <c:pt idx="0">
                  <c:v>6.3837638664747592E-2</c:v>
                </c:pt>
                <c:pt idx="1">
                  <c:v>5.9034072568816251E-2</c:v>
                </c:pt>
                <c:pt idx="2">
                  <c:v>5.0461126683550114E-2</c:v>
                </c:pt>
                <c:pt idx="3">
                  <c:v>5.2519445701205481E-2</c:v>
                </c:pt>
                <c:pt idx="4">
                  <c:v>5.3650257227294836E-2</c:v>
                </c:pt>
                <c:pt idx="5">
                  <c:v>5.081935499037999E-2</c:v>
                </c:pt>
                <c:pt idx="6">
                  <c:v>5.1775955462299121E-2</c:v>
                </c:pt>
                <c:pt idx="7">
                  <c:v>5.6797294604731173E-2</c:v>
                </c:pt>
                <c:pt idx="8">
                  <c:v>6.5468341408349201E-2</c:v>
                </c:pt>
                <c:pt idx="9">
                  <c:v>6.37577490295307E-2</c:v>
                </c:pt>
                <c:pt idx="10">
                  <c:v>5.7308165227893275E-2</c:v>
                </c:pt>
                <c:pt idx="11">
                  <c:v>5.2775380691094546E-2</c:v>
                </c:pt>
                <c:pt idx="12">
                  <c:v>4.7290705591649544E-2</c:v>
                </c:pt>
                <c:pt idx="13">
                  <c:v>5.5871654207203768E-2</c:v>
                </c:pt>
              </c:numCache>
            </c:numRef>
          </c:val>
          <c:smooth val="0"/>
          <c:extLst>
            <c:ext xmlns:c16="http://schemas.microsoft.com/office/drawing/2014/chart" uri="{C3380CC4-5D6E-409C-BE32-E72D297353CC}">
              <c16:uniqueId val="{00000001-5844-4A58-BC75-4D7AAD04F2C1}"/>
            </c:ext>
          </c:extLst>
        </c:ser>
        <c:ser>
          <c:idx val="2"/>
          <c:order val="2"/>
          <c:tx>
            <c:strRef>
              <c:f>'Figure 16'!$A$6</c:f>
              <c:strCache>
                <c:ptCount val="1"/>
                <c:pt idx="0">
                  <c:v>résultat d'exploitation</c:v>
                </c:pt>
              </c:strCache>
            </c:strRef>
          </c:tx>
          <c:spPr>
            <a:ln w="28575" cap="rnd">
              <a:solidFill>
                <a:schemeClr val="accent3"/>
              </a:solidFill>
              <a:round/>
            </a:ln>
            <a:effectLst/>
          </c:spPr>
          <c:marker>
            <c:symbol val="none"/>
          </c:marker>
          <c:cat>
            <c:numRef>
              <c:f>'Figure 16'!$B$3:$O$3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16'!$B$6:$O$6</c:f>
              <c:numCache>
                <c:formatCode>0.0%</c:formatCode>
                <c:ptCount val="14"/>
                <c:pt idx="0">
                  <c:v>4.1463534466182977E-2</c:v>
                </c:pt>
                <c:pt idx="1">
                  <c:v>3.917958968157062E-2</c:v>
                </c:pt>
                <c:pt idx="2">
                  <c:v>3.02324322488489E-2</c:v>
                </c:pt>
                <c:pt idx="3">
                  <c:v>3.5805218992208204E-2</c:v>
                </c:pt>
                <c:pt idx="4">
                  <c:v>3.583411098297358E-2</c:v>
                </c:pt>
                <c:pt idx="5">
                  <c:v>3.1205666625949455E-2</c:v>
                </c:pt>
                <c:pt idx="6">
                  <c:v>3.2323078970966687E-2</c:v>
                </c:pt>
                <c:pt idx="7">
                  <c:v>3.6160111971005014E-2</c:v>
                </c:pt>
                <c:pt idx="8">
                  <c:v>4.5389884625450176E-2</c:v>
                </c:pt>
                <c:pt idx="9">
                  <c:v>4.3496108565753588E-2</c:v>
                </c:pt>
                <c:pt idx="10">
                  <c:v>3.7056220903394263E-2</c:v>
                </c:pt>
                <c:pt idx="11">
                  <c:v>3.1909932848464807E-2</c:v>
                </c:pt>
                <c:pt idx="12">
                  <c:v>3.040644799216214E-2</c:v>
                </c:pt>
                <c:pt idx="13">
                  <c:v>3.8055645710002882E-2</c:v>
                </c:pt>
              </c:numCache>
            </c:numRef>
          </c:val>
          <c:smooth val="0"/>
          <c:extLst>
            <c:ext xmlns:c16="http://schemas.microsoft.com/office/drawing/2014/chart" uri="{C3380CC4-5D6E-409C-BE32-E72D297353CC}">
              <c16:uniqueId val="{00000002-5844-4A58-BC75-4D7AAD04F2C1}"/>
            </c:ext>
          </c:extLst>
        </c:ser>
        <c:ser>
          <c:idx val="4"/>
          <c:order val="3"/>
          <c:tx>
            <c:strRef>
              <c:f>'Figure 16'!$A$7</c:f>
              <c:strCache>
                <c:ptCount val="1"/>
                <c:pt idx="0">
                  <c:v>capacité d'autofinancement</c:v>
                </c:pt>
              </c:strCache>
            </c:strRef>
          </c:tx>
          <c:spPr>
            <a:ln w="28575" cap="rnd">
              <a:solidFill>
                <a:schemeClr val="accent5"/>
              </a:solidFill>
              <a:round/>
            </a:ln>
            <a:effectLst/>
          </c:spPr>
          <c:marker>
            <c:symbol val="none"/>
          </c:marker>
          <c:val>
            <c:numRef>
              <c:f>'Figure 16'!$B$7:$O$7</c:f>
              <c:numCache>
                <c:formatCode>0.0%</c:formatCode>
                <c:ptCount val="14"/>
                <c:pt idx="0">
                  <c:v>3.7856815773487283E-2</c:v>
                </c:pt>
                <c:pt idx="1">
                  <c:v>3.7854788391080078E-2</c:v>
                </c:pt>
                <c:pt idx="2">
                  <c:v>2.5637535440751945E-2</c:v>
                </c:pt>
                <c:pt idx="3">
                  <c:v>2.9141023719972833E-2</c:v>
                </c:pt>
                <c:pt idx="4">
                  <c:v>2.9580922676048945E-2</c:v>
                </c:pt>
                <c:pt idx="5">
                  <c:v>3.2150445657561519E-2</c:v>
                </c:pt>
                <c:pt idx="6">
                  <c:v>3.1274426340141978E-2</c:v>
                </c:pt>
                <c:pt idx="7">
                  <c:v>4.3266129149105097E-2</c:v>
                </c:pt>
                <c:pt idx="8">
                  <c:v>5.0768233641481759E-2</c:v>
                </c:pt>
                <c:pt idx="9">
                  <c:v>4.6735497422609497E-2</c:v>
                </c:pt>
                <c:pt idx="10">
                  <c:v>5.4962074949057457E-2</c:v>
                </c:pt>
                <c:pt idx="11">
                  <c:v>4.6038751279699391E-2</c:v>
                </c:pt>
                <c:pt idx="12">
                  <c:v>3.8135516496294077E-2</c:v>
                </c:pt>
                <c:pt idx="13">
                  <c:v>4.3490186592466819E-2</c:v>
                </c:pt>
              </c:numCache>
            </c:numRef>
          </c:val>
          <c:smooth val="0"/>
          <c:extLst>
            <c:ext xmlns:c16="http://schemas.microsoft.com/office/drawing/2014/chart" uri="{C3380CC4-5D6E-409C-BE32-E72D297353CC}">
              <c16:uniqueId val="{00000004-5844-4A58-BC75-4D7AAD04F2C1}"/>
            </c:ext>
          </c:extLst>
        </c:ser>
        <c:ser>
          <c:idx val="3"/>
          <c:order val="4"/>
          <c:tx>
            <c:strRef>
              <c:f>'Figure 16'!$A$8</c:f>
              <c:strCache>
                <c:ptCount val="1"/>
                <c:pt idx="0">
                  <c:v>résultat net comptable</c:v>
                </c:pt>
              </c:strCache>
            </c:strRef>
          </c:tx>
          <c:spPr>
            <a:ln w="28575" cap="rnd">
              <a:solidFill>
                <a:schemeClr val="accent4"/>
              </a:solidFill>
              <a:round/>
            </a:ln>
            <a:effectLst/>
          </c:spPr>
          <c:marker>
            <c:symbol val="none"/>
          </c:marker>
          <c:cat>
            <c:numRef>
              <c:f>'Figure 16'!$B$3:$O$3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16'!$B$8:$O$8</c:f>
              <c:numCache>
                <c:formatCode>0.0%</c:formatCode>
                <c:ptCount val="14"/>
                <c:pt idx="0">
                  <c:v>2.3276115032402143E-2</c:v>
                </c:pt>
                <c:pt idx="1">
                  <c:v>2.4100587302393551E-2</c:v>
                </c:pt>
                <c:pt idx="2">
                  <c:v>1.4125521540927655E-2</c:v>
                </c:pt>
                <c:pt idx="3">
                  <c:v>1.6030717980174199E-2</c:v>
                </c:pt>
                <c:pt idx="4">
                  <c:v>1.2363931032123611E-2</c:v>
                </c:pt>
                <c:pt idx="5">
                  <c:v>2.0408711993882906E-2</c:v>
                </c:pt>
                <c:pt idx="6">
                  <c:v>1.7502868133413323E-2</c:v>
                </c:pt>
                <c:pt idx="7">
                  <c:v>2.0726866174449066E-2</c:v>
                </c:pt>
                <c:pt idx="8">
                  <c:v>3.3882288520175975E-2</c:v>
                </c:pt>
                <c:pt idx="9">
                  <c:v>2.7296617425737201E-2</c:v>
                </c:pt>
                <c:pt idx="10">
                  <c:v>3.5480301750628815E-2</c:v>
                </c:pt>
                <c:pt idx="11">
                  <c:v>2.7568111646661408E-2</c:v>
                </c:pt>
                <c:pt idx="12">
                  <c:v>1.872399316326628E-2</c:v>
                </c:pt>
                <c:pt idx="13">
                  <c:v>2.3849034955192062E-2</c:v>
                </c:pt>
              </c:numCache>
            </c:numRef>
          </c:val>
          <c:smooth val="0"/>
          <c:extLst>
            <c:ext xmlns:c16="http://schemas.microsoft.com/office/drawing/2014/chart" uri="{C3380CC4-5D6E-409C-BE32-E72D297353CC}">
              <c16:uniqueId val="{00000003-5844-4A58-BC75-4D7AAD04F2C1}"/>
            </c:ext>
          </c:extLst>
        </c:ser>
        <c:dLbls>
          <c:showLegendKey val="0"/>
          <c:showVal val="0"/>
          <c:showCatName val="0"/>
          <c:showSerName val="0"/>
          <c:showPercent val="0"/>
          <c:showBubbleSize val="0"/>
        </c:dLbls>
        <c:smooth val="0"/>
        <c:axId val="731744328"/>
        <c:axId val="731736784"/>
      </c:lineChart>
      <c:catAx>
        <c:axId val="73174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1736784"/>
        <c:crosses val="autoZero"/>
        <c:auto val="1"/>
        <c:lblAlgn val="ctr"/>
        <c:lblOffset val="100"/>
        <c:noMultiLvlLbl val="0"/>
      </c:catAx>
      <c:valAx>
        <c:axId val="7317367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1744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17'!$A$4</c:f>
              <c:strCache>
                <c:ptCount val="1"/>
                <c:pt idx="0">
                  <c:v>Ensemble des EPS</c:v>
                </c:pt>
              </c:strCache>
            </c:strRef>
          </c:tx>
          <c:spPr>
            <a:ln w="28575" cap="rnd">
              <a:solidFill>
                <a:schemeClr val="accent1"/>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17'!$B$4:$J$4</c:f>
              <c:numCache>
                <c:formatCode>0.0%</c:formatCode>
                <c:ptCount val="9"/>
                <c:pt idx="0">
                  <c:v>1.1251092548788357E-3</c:v>
                </c:pt>
                <c:pt idx="1">
                  <c:v>4.0001403111887185E-2</c:v>
                </c:pt>
                <c:pt idx="2">
                  <c:v>4.4227343430771365E-2</c:v>
                </c:pt>
                <c:pt idx="3">
                  <c:v>4.8062943974111448E-2</c:v>
                </c:pt>
                <c:pt idx="4">
                  <c:v>3.7387393974849623E-2</c:v>
                </c:pt>
                <c:pt idx="5">
                  <c:v>3.7653275578075344E-2</c:v>
                </c:pt>
                <c:pt idx="6">
                  <c:v>3.6461336005220113E-2</c:v>
                </c:pt>
                <c:pt idx="7">
                  <c:v>3.5430305509558689E-2</c:v>
                </c:pt>
                <c:pt idx="8">
                  <c:v>3.432108854498496E-2</c:v>
                </c:pt>
              </c:numCache>
            </c:numRef>
          </c:val>
          <c:smooth val="0"/>
          <c:extLst>
            <c:ext xmlns:c16="http://schemas.microsoft.com/office/drawing/2014/chart" uri="{C3380CC4-5D6E-409C-BE32-E72D297353CC}">
              <c16:uniqueId val="{00000000-B52A-49B0-BB11-5570D6D004B6}"/>
            </c:ext>
          </c:extLst>
        </c:ser>
        <c:ser>
          <c:idx val="1"/>
          <c:order val="1"/>
          <c:tx>
            <c:strRef>
              <c:f>'Figure 17'!$A$5</c:f>
              <c:strCache>
                <c:ptCount val="1"/>
                <c:pt idx="0">
                  <c:v>petits CH</c:v>
                </c:pt>
              </c:strCache>
            </c:strRef>
          </c:tx>
          <c:spPr>
            <a:ln w="28575" cap="rnd">
              <a:solidFill>
                <a:schemeClr val="accent2"/>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17'!$B$5:$J$5</c:f>
              <c:numCache>
                <c:formatCode>0.0%</c:formatCode>
                <c:ptCount val="9"/>
                <c:pt idx="0">
                  <c:v>0</c:v>
                </c:pt>
                <c:pt idx="1">
                  <c:v>0</c:v>
                </c:pt>
                <c:pt idx="2">
                  <c:v>1.1750695702519199E-2</c:v>
                </c:pt>
                <c:pt idx="3">
                  <c:v>1.1275599269817801E-2</c:v>
                </c:pt>
                <c:pt idx="4">
                  <c:v>1.1293271084756799E-2</c:v>
                </c:pt>
                <c:pt idx="5">
                  <c:v>1.8805003922411401E-2</c:v>
                </c:pt>
                <c:pt idx="6">
                  <c:v>1.8861910727861499E-2</c:v>
                </c:pt>
                <c:pt idx="7">
                  <c:v>2.0369277321957199E-2</c:v>
                </c:pt>
                <c:pt idx="8">
                  <c:v>2.09731391134838E-2</c:v>
                </c:pt>
              </c:numCache>
            </c:numRef>
          </c:val>
          <c:smooth val="0"/>
          <c:extLst>
            <c:ext xmlns:c16="http://schemas.microsoft.com/office/drawing/2014/chart" uri="{C3380CC4-5D6E-409C-BE32-E72D297353CC}">
              <c16:uniqueId val="{00000001-B52A-49B0-BB11-5570D6D004B6}"/>
            </c:ext>
          </c:extLst>
        </c:ser>
        <c:ser>
          <c:idx val="2"/>
          <c:order val="2"/>
          <c:tx>
            <c:strRef>
              <c:f>'Figure 17'!$A$6</c:f>
              <c:strCache>
                <c:ptCount val="1"/>
                <c:pt idx="0">
                  <c:v>moyens CH</c:v>
                </c:pt>
              </c:strCache>
            </c:strRef>
          </c:tx>
          <c:spPr>
            <a:ln w="28575" cap="rnd">
              <a:solidFill>
                <a:schemeClr val="accent3"/>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17'!$B$6:$J$6</c:f>
              <c:numCache>
                <c:formatCode>0.0%</c:formatCode>
                <c:ptCount val="9"/>
                <c:pt idx="0">
                  <c:v>0</c:v>
                </c:pt>
                <c:pt idx="1">
                  <c:v>0</c:v>
                </c:pt>
                <c:pt idx="2">
                  <c:v>4.7996028588485097E-3</c:v>
                </c:pt>
                <c:pt idx="3">
                  <c:v>4.5592450444055096E-3</c:v>
                </c:pt>
                <c:pt idx="4">
                  <c:v>6.5017013625099903E-3</c:v>
                </c:pt>
                <c:pt idx="5">
                  <c:v>9.4608277256277296E-3</c:v>
                </c:pt>
                <c:pt idx="6">
                  <c:v>9.9468216537524808E-3</c:v>
                </c:pt>
                <c:pt idx="7">
                  <c:v>9.1391832137783305E-3</c:v>
                </c:pt>
                <c:pt idx="8">
                  <c:v>8.76594814235508E-3</c:v>
                </c:pt>
              </c:numCache>
            </c:numRef>
          </c:val>
          <c:smooth val="0"/>
          <c:extLst>
            <c:ext xmlns:c16="http://schemas.microsoft.com/office/drawing/2014/chart" uri="{C3380CC4-5D6E-409C-BE32-E72D297353CC}">
              <c16:uniqueId val="{00000002-B52A-49B0-BB11-5570D6D004B6}"/>
            </c:ext>
          </c:extLst>
        </c:ser>
        <c:ser>
          <c:idx val="3"/>
          <c:order val="3"/>
          <c:tx>
            <c:strRef>
              <c:f>'Figure 17'!$A$7</c:f>
              <c:strCache>
                <c:ptCount val="1"/>
                <c:pt idx="0">
                  <c:v>grands CH</c:v>
                </c:pt>
              </c:strCache>
            </c:strRef>
          </c:tx>
          <c:spPr>
            <a:ln w="28575" cap="rnd">
              <a:solidFill>
                <a:schemeClr val="accent4"/>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17'!$B$7:$J$7</c:f>
              <c:numCache>
                <c:formatCode>0.0%</c:formatCode>
                <c:ptCount val="9"/>
                <c:pt idx="0">
                  <c:v>1.8186365817634499E-3</c:v>
                </c:pt>
                <c:pt idx="1">
                  <c:v>6.42518750279919E-2</c:v>
                </c:pt>
                <c:pt idx="2">
                  <c:v>6.5526895448836497E-2</c:v>
                </c:pt>
                <c:pt idx="3">
                  <c:v>3.9333166478015297E-2</c:v>
                </c:pt>
                <c:pt idx="4">
                  <c:v>4.4251005389480701E-2</c:v>
                </c:pt>
                <c:pt idx="5">
                  <c:v>4.2622794076862702E-2</c:v>
                </c:pt>
                <c:pt idx="6">
                  <c:v>4.2430037093737598E-2</c:v>
                </c:pt>
                <c:pt idx="7">
                  <c:v>1.4244797706575401E-2</c:v>
                </c:pt>
                <c:pt idx="8">
                  <c:v>1.41156605950727E-2</c:v>
                </c:pt>
              </c:numCache>
            </c:numRef>
          </c:val>
          <c:smooth val="0"/>
          <c:extLst>
            <c:ext xmlns:c16="http://schemas.microsoft.com/office/drawing/2014/chart" uri="{C3380CC4-5D6E-409C-BE32-E72D297353CC}">
              <c16:uniqueId val="{00000003-B52A-49B0-BB11-5570D6D004B6}"/>
            </c:ext>
          </c:extLst>
        </c:ser>
        <c:ser>
          <c:idx val="4"/>
          <c:order val="4"/>
          <c:tx>
            <c:strRef>
              <c:f>'Figure 17'!$A$8</c:f>
              <c:strCache>
                <c:ptCount val="1"/>
                <c:pt idx="0">
                  <c:v>très grands CH</c:v>
                </c:pt>
              </c:strCache>
            </c:strRef>
          </c:tx>
          <c:spPr>
            <a:ln w="28575" cap="rnd">
              <a:solidFill>
                <a:schemeClr val="accent5"/>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17'!$B$8:$J$8</c:f>
              <c:numCache>
                <c:formatCode>0.0%</c:formatCode>
                <c:ptCount val="9"/>
                <c:pt idx="0">
                  <c:v>1.2989795147251501E-3</c:v>
                </c:pt>
                <c:pt idx="1">
                  <c:v>4.4538350522308097E-2</c:v>
                </c:pt>
                <c:pt idx="2">
                  <c:v>4.8776788551591399E-2</c:v>
                </c:pt>
                <c:pt idx="3">
                  <c:v>6.2648914679803297E-2</c:v>
                </c:pt>
                <c:pt idx="4">
                  <c:v>4.3757348183337902E-2</c:v>
                </c:pt>
                <c:pt idx="5">
                  <c:v>4.2956858847875402E-2</c:v>
                </c:pt>
                <c:pt idx="6">
                  <c:v>4.09006407163938E-2</c:v>
                </c:pt>
                <c:pt idx="7">
                  <c:v>4.5542327266030101E-2</c:v>
                </c:pt>
                <c:pt idx="8">
                  <c:v>4.3657196369798902E-2</c:v>
                </c:pt>
              </c:numCache>
            </c:numRef>
          </c:val>
          <c:smooth val="0"/>
          <c:extLst>
            <c:ext xmlns:c16="http://schemas.microsoft.com/office/drawing/2014/chart" uri="{C3380CC4-5D6E-409C-BE32-E72D297353CC}">
              <c16:uniqueId val="{00000004-B52A-49B0-BB11-5570D6D004B6}"/>
            </c:ext>
          </c:extLst>
        </c:ser>
        <c:dLbls>
          <c:showLegendKey val="0"/>
          <c:showVal val="0"/>
          <c:showCatName val="0"/>
          <c:showSerName val="0"/>
          <c:showPercent val="0"/>
          <c:showBubbleSize val="0"/>
        </c:dLbls>
        <c:smooth val="0"/>
        <c:axId val="821687024"/>
        <c:axId val="821693256"/>
      </c:lineChart>
      <c:catAx>
        <c:axId val="82168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1693256"/>
        <c:crosses val="autoZero"/>
        <c:auto val="1"/>
        <c:lblAlgn val="ctr"/>
        <c:lblOffset val="100"/>
        <c:noMultiLvlLbl val="0"/>
      </c:catAx>
      <c:valAx>
        <c:axId val="8216932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1687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17'!$A$4</c:f>
              <c:strCache>
                <c:ptCount val="1"/>
                <c:pt idx="0">
                  <c:v>Ensemble des EPS</c:v>
                </c:pt>
              </c:strCache>
            </c:strRef>
          </c:tx>
          <c:spPr>
            <a:ln w="28575" cap="rnd">
              <a:solidFill>
                <a:schemeClr val="accent1"/>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17'!$B$4:$J$4</c:f>
              <c:numCache>
                <c:formatCode>0.0%</c:formatCode>
                <c:ptCount val="9"/>
                <c:pt idx="0">
                  <c:v>1.1251092548788357E-3</c:v>
                </c:pt>
                <c:pt idx="1">
                  <c:v>4.0001403111887185E-2</c:v>
                </c:pt>
                <c:pt idx="2">
                  <c:v>4.4227343430771365E-2</c:v>
                </c:pt>
                <c:pt idx="3">
                  <c:v>4.8062943974111448E-2</c:v>
                </c:pt>
                <c:pt idx="4">
                  <c:v>3.7387393974849623E-2</c:v>
                </c:pt>
                <c:pt idx="5">
                  <c:v>3.7653275578075344E-2</c:v>
                </c:pt>
                <c:pt idx="6">
                  <c:v>3.6461336005220113E-2</c:v>
                </c:pt>
                <c:pt idx="7">
                  <c:v>3.5430305509558689E-2</c:v>
                </c:pt>
                <c:pt idx="8">
                  <c:v>3.432108854498496E-2</c:v>
                </c:pt>
              </c:numCache>
            </c:numRef>
          </c:val>
          <c:smooth val="0"/>
          <c:extLst>
            <c:ext xmlns:c16="http://schemas.microsoft.com/office/drawing/2014/chart" uri="{C3380CC4-5D6E-409C-BE32-E72D297353CC}">
              <c16:uniqueId val="{00000000-801C-42FD-AAF0-90E32F7921CF}"/>
            </c:ext>
          </c:extLst>
        </c:ser>
        <c:ser>
          <c:idx val="1"/>
          <c:order val="1"/>
          <c:tx>
            <c:strRef>
              <c:f>'Figure 17'!$A$9</c:f>
              <c:strCache>
                <c:ptCount val="1"/>
                <c:pt idx="0">
                  <c:v>AP-HP</c:v>
                </c:pt>
              </c:strCache>
            </c:strRef>
          </c:tx>
          <c:spPr>
            <a:ln w="28575" cap="rnd">
              <a:solidFill>
                <a:schemeClr val="accent2"/>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17'!$B$9:$J$9</c:f>
              <c:numCache>
                <c:formatCode>0.0%</c:formatCode>
                <c:ptCount val="9"/>
                <c:pt idx="0">
                  <c:v>0</c:v>
                </c:pt>
                <c:pt idx="1">
                  <c:v>0</c:v>
                </c:pt>
                <c:pt idx="2">
                  <c:v>0</c:v>
                </c:pt>
                <c:pt idx="3">
                  <c:v>2.2885596973982798E-2</c:v>
                </c:pt>
                <c:pt idx="4">
                  <c:v>2.1601123882251001E-2</c:v>
                </c:pt>
                <c:pt idx="5">
                  <c:v>2.4537843512876599E-2</c:v>
                </c:pt>
                <c:pt idx="6">
                  <c:v>2.2976801798206801E-2</c:v>
                </c:pt>
                <c:pt idx="7">
                  <c:v>2.1074518687355801E-2</c:v>
                </c:pt>
                <c:pt idx="8">
                  <c:v>1.9067869626673901E-2</c:v>
                </c:pt>
              </c:numCache>
            </c:numRef>
          </c:val>
          <c:smooth val="0"/>
          <c:extLst>
            <c:ext xmlns:c16="http://schemas.microsoft.com/office/drawing/2014/chart" uri="{C3380CC4-5D6E-409C-BE32-E72D297353CC}">
              <c16:uniqueId val="{00000001-801C-42FD-AAF0-90E32F7921CF}"/>
            </c:ext>
          </c:extLst>
        </c:ser>
        <c:ser>
          <c:idx val="2"/>
          <c:order val="2"/>
          <c:tx>
            <c:strRef>
              <c:f>'Figure 17'!$A$10</c:f>
              <c:strCache>
                <c:ptCount val="1"/>
                <c:pt idx="0">
                  <c:v>autres CHR</c:v>
                </c:pt>
              </c:strCache>
            </c:strRef>
          </c:tx>
          <c:spPr>
            <a:ln w="28575" cap="rnd">
              <a:solidFill>
                <a:schemeClr val="accent3"/>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17'!$B$10:$J$10</c:f>
              <c:numCache>
                <c:formatCode>0.0%</c:formatCode>
                <c:ptCount val="9"/>
                <c:pt idx="0">
                  <c:v>0</c:v>
                </c:pt>
                <c:pt idx="1">
                  <c:v>2.45726345598191E-2</c:v>
                </c:pt>
                <c:pt idx="2">
                  <c:v>3.7002889179216403E-2</c:v>
                </c:pt>
                <c:pt idx="3">
                  <c:v>4.4719206906274997E-2</c:v>
                </c:pt>
                <c:pt idx="4">
                  <c:v>4.2438281999429797E-2</c:v>
                </c:pt>
                <c:pt idx="5">
                  <c:v>4.0906044429699397E-2</c:v>
                </c:pt>
                <c:pt idx="6">
                  <c:v>3.91020184001728E-2</c:v>
                </c:pt>
                <c:pt idx="7">
                  <c:v>3.75506137025707E-2</c:v>
                </c:pt>
                <c:pt idx="8">
                  <c:v>3.6822800233304302E-2</c:v>
                </c:pt>
              </c:numCache>
            </c:numRef>
          </c:val>
          <c:smooth val="0"/>
          <c:extLst>
            <c:ext xmlns:c16="http://schemas.microsoft.com/office/drawing/2014/chart" uri="{C3380CC4-5D6E-409C-BE32-E72D297353CC}">
              <c16:uniqueId val="{00000002-801C-42FD-AAF0-90E32F7921CF}"/>
            </c:ext>
          </c:extLst>
        </c:ser>
        <c:ser>
          <c:idx val="3"/>
          <c:order val="3"/>
          <c:tx>
            <c:strRef>
              <c:f>'Figure 17'!$A$11</c:f>
              <c:strCache>
                <c:ptCount val="1"/>
                <c:pt idx="0">
                  <c:v>CHS</c:v>
                </c:pt>
              </c:strCache>
            </c:strRef>
          </c:tx>
          <c:spPr>
            <a:ln w="28575" cap="rnd">
              <a:solidFill>
                <a:schemeClr val="accent4"/>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17'!$B$11:$J$11</c:f>
              <c:numCache>
                <c:formatCode>0.0%</c:formatCode>
                <c:ptCount val="9"/>
                <c:pt idx="0">
                  <c:v>0</c:v>
                </c:pt>
                <c:pt idx="1">
                  <c:v>9.3585503983327004E-3</c:v>
                </c:pt>
                <c:pt idx="2">
                  <c:v>1.4425526998184401E-2</c:v>
                </c:pt>
                <c:pt idx="3">
                  <c:v>1.3335075571999699E-2</c:v>
                </c:pt>
                <c:pt idx="4">
                  <c:v>1.40414457044668E-2</c:v>
                </c:pt>
                <c:pt idx="5">
                  <c:v>1.4420999624153E-2</c:v>
                </c:pt>
                <c:pt idx="6">
                  <c:v>1.35445555735397E-2</c:v>
                </c:pt>
                <c:pt idx="7">
                  <c:v>1.2745584213256E-2</c:v>
                </c:pt>
                <c:pt idx="8">
                  <c:v>1.2267396088117799E-2</c:v>
                </c:pt>
              </c:numCache>
            </c:numRef>
          </c:val>
          <c:smooth val="0"/>
          <c:extLst>
            <c:ext xmlns:c16="http://schemas.microsoft.com/office/drawing/2014/chart" uri="{C3380CC4-5D6E-409C-BE32-E72D297353CC}">
              <c16:uniqueId val="{00000003-801C-42FD-AAF0-90E32F7921CF}"/>
            </c:ext>
          </c:extLst>
        </c:ser>
        <c:ser>
          <c:idx val="4"/>
          <c:order val="4"/>
          <c:tx>
            <c:strRef>
              <c:f>'Figure 17'!$A$12</c:f>
              <c:strCache>
                <c:ptCount val="1"/>
                <c:pt idx="0">
                  <c:v>ex HL</c:v>
                </c:pt>
              </c:strCache>
            </c:strRef>
          </c:tx>
          <c:spPr>
            <a:ln w="28575" cap="rnd">
              <a:solidFill>
                <a:schemeClr val="accent5"/>
              </a:solidFill>
              <a:round/>
            </a:ln>
            <a:effectLst/>
          </c:spPr>
          <c:marker>
            <c:symbol val="none"/>
          </c:marker>
          <c:cat>
            <c:numRef>
              <c:f>'Figure 17'!$B$3:$J$3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17'!$B$12:$J$12</c:f>
              <c:numCache>
                <c:formatCode>0.0%</c:formatCode>
                <c:ptCount val="9"/>
                <c:pt idx="0">
                  <c:v>0</c:v>
                </c:pt>
                <c:pt idx="1">
                  <c:v>0</c:v>
                </c:pt>
                <c:pt idx="2">
                  <c:v>9.4248913824411997E-3</c:v>
                </c:pt>
                <c:pt idx="3">
                  <c:v>8.8677052246017192E-3</c:v>
                </c:pt>
                <c:pt idx="4">
                  <c:v>7.9551180460620905E-3</c:v>
                </c:pt>
                <c:pt idx="5">
                  <c:v>7.1376402894715897E-3</c:v>
                </c:pt>
                <c:pt idx="6">
                  <c:v>6.6737332764693104E-3</c:v>
                </c:pt>
                <c:pt idx="7">
                  <c:v>6.0684336695187397E-3</c:v>
                </c:pt>
                <c:pt idx="8">
                  <c:v>5.7298818151150501E-3</c:v>
                </c:pt>
              </c:numCache>
            </c:numRef>
          </c:val>
          <c:smooth val="0"/>
          <c:extLst>
            <c:ext xmlns:c16="http://schemas.microsoft.com/office/drawing/2014/chart" uri="{C3380CC4-5D6E-409C-BE32-E72D297353CC}">
              <c16:uniqueId val="{00000004-801C-42FD-AAF0-90E32F7921CF}"/>
            </c:ext>
          </c:extLst>
        </c:ser>
        <c:dLbls>
          <c:showLegendKey val="0"/>
          <c:showVal val="0"/>
          <c:showCatName val="0"/>
          <c:showSerName val="0"/>
          <c:showPercent val="0"/>
          <c:showBubbleSize val="0"/>
        </c:dLbls>
        <c:smooth val="0"/>
        <c:axId val="821657832"/>
        <c:axId val="821659144"/>
      </c:lineChart>
      <c:catAx>
        <c:axId val="821657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1659144"/>
        <c:crosses val="autoZero"/>
        <c:auto val="1"/>
        <c:lblAlgn val="ctr"/>
        <c:lblOffset val="100"/>
        <c:noMultiLvlLbl val="0"/>
      </c:catAx>
      <c:valAx>
        <c:axId val="8216591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1657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18'!$A$4</c:f>
              <c:strCache>
                <c:ptCount val="1"/>
                <c:pt idx="0">
                  <c:v>ensemble des comptes 16</c:v>
                </c:pt>
              </c:strCache>
            </c:strRef>
          </c:tx>
          <c:spPr>
            <a:ln w="15875" cap="rnd">
              <a:solidFill>
                <a:schemeClr val="accent1"/>
              </a:solidFill>
              <a:round/>
            </a:ln>
            <a:effectLst/>
          </c:spPr>
          <c:marker>
            <c:symbol val="none"/>
          </c:marker>
          <c:cat>
            <c:numRef>
              <c:f>'Figure 18'!$B$3:$P$3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18'!$B$4:$P$4</c:f>
              <c:numCache>
                <c:formatCode>0.00</c:formatCode>
                <c:ptCount val="15"/>
                <c:pt idx="0">
                  <c:v>12.123748723749999</c:v>
                </c:pt>
                <c:pt idx="1">
                  <c:v>13.60785764533</c:v>
                </c:pt>
                <c:pt idx="2">
                  <c:v>15.99355570252</c:v>
                </c:pt>
                <c:pt idx="3">
                  <c:v>19.062570222470001</c:v>
                </c:pt>
                <c:pt idx="4">
                  <c:v>21.979986514629999</c:v>
                </c:pt>
                <c:pt idx="5">
                  <c:v>24.4199016484</c:v>
                </c:pt>
                <c:pt idx="6">
                  <c:v>26.688068656259997</c:v>
                </c:pt>
                <c:pt idx="7">
                  <c:v>29.468071062229999</c:v>
                </c:pt>
                <c:pt idx="8">
                  <c:v>30.480572657730001</c:v>
                </c:pt>
                <c:pt idx="9">
                  <c:v>30.893449091669996</c:v>
                </c:pt>
                <c:pt idx="10">
                  <c:v>30.85958676596</c:v>
                </c:pt>
                <c:pt idx="11">
                  <c:v>30.988750414569999</c:v>
                </c:pt>
                <c:pt idx="12">
                  <c:v>30.907262594509998</c:v>
                </c:pt>
                <c:pt idx="13">
                  <c:v>30.600834131319999</c:v>
                </c:pt>
                <c:pt idx="14">
                  <c:v>30.302001186729999</c:v>
                </c:pt>
              </c:numCache>
            </c:numRef>
          </c:val>
          <c:smooth val="0"/>
          <c:extLst>
            <c:ext xmlns:c16="http://schemas.microsoft.com/office/drawing/2014/chart" uri="{C3380CC4-5D6E-409C-BE32-E72D297353CC}">
              <c16:uniqueId val="{00000000-8A03-4CC4-8E7B-BFB6E1BC057F}"/>
            </c:ext>
          </c:extLst>
        </c:ser>
        <c:ser>
          <c:idx val="1"/>
          <c:order val="1"/>
          <c:tx>
            <c:strRef>
              <c:f>'Figure 18'!$A$5</c:f>
              <c:strCache>
                <c:ptCount val="1"/>
                <c:pt idx="0">
                  <c:v>ancienne définition de la DREES (comptes 16 sauf partenariats publics privés [compte 1675])</c:v>
                </c:pt>
              </c:strCache>
            </c:strRef>
          </c:tx>
          <c:spPr>
            <a:ln w="15875" cap="rnd">
              <a:solidFill>
                <a:schemeClr val="accent2"/>
              </a:solidFill>
              <a:round/>
            </a:ln>
            <a:effectLst/>
          </c:spPr>
          <c:marker>
            <c:symbol val="none"/>
          </c:marker>
          <c:cat>
            <c:numRef>
              <c:f>'Figure 18'!$B$3:$P$3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18'!$B$5:$P$5</c:f>
              <c:numCache>
                <c:formatCode>0.00</c:formatCode>
                <c:ptCount val="15"/>
                <c:pt idx="0">
                  <c:v>12.123748723749999</c:v>
                </c:pt>
                <c:pt idx="1">
                  <c:v>13.60785764533</c:v>
                </c:pt>
                <c:pt idx="2">
                  <c:v>15.99355570252</c:v>
                </c:pt>
                <c:pt idx="3">
                  <c:v>19.062570222470001</c:v>
                </c:pt>
                <c:pt idx="4">
                  <c:v>21.979986514629999</c:v>
                </c:pt>
                <c:pt idx="5">
                  <c:v>24.4199016484</c:v>
                </c:pt>
                <c:pt idx="6">
                  <c:v>26.658041663219997</c:v>
                </c:pt>
                <c:pt idx="7">
                  <c:v>28.289306872739999</c:v>
                </c:pt>
                <c:pt idx="8">
                  <c:v>29.132497902829996</c:v>
                </c:pt>
                <c:pt idx="9">
                  <c:v>29.408618978809997</c:v>
                </c:pt>
                <c:pt idx="10">
                  <c:v>29.705827237639998</c:v>
                </c:pt>
                <c:pt idx="11">
                  <c:v>29.821922455389998</c:v>
                </c:pt>
                <c:pt idx="12">
                  <c:v>29.780342508049998</c:v>
                </c:pt>
                <c:pt idx="13">
                  <c:v>29.516637229200001</c:v>
                </c:pt>
                <c:pt idx="14">
                  <c:v>29.26200352091</c:v>
                </c:pt>
              </c:numCache>
            </c:numRef>
          </c:val>
          <c:smooth val="0"/>
          <c:extLst>
            <c:ext xmlns:c16="http://schemas.microsoft.com/office/drawing/2014/chart" uri="{C3380CC4-5D6E-409C-BE32-E72D297353CC}">
              <c16:uniqueId val="{00000001-8A03-4CC4-8E7B-BFB6E1BC057F}"/>
            </c:ext>
          </c:extLst>
        </c:ser>
        <c:ser>
          <c:idx val="2"/>
          <c:order val="2"/>
          <c:tx>
            <c:strRef>
              <c:f>'Figure 18'!$A$6</c:f>
              <c:strCache>
                <c:ptCount val="1"/>
                <c:pt idx="0">
                  <c:v>définition réglementaire de la dette</c:v>
                </c:pt>
              </c:strCache>
            </c:strRef>
          </c:tx>
          <c:spPr>
            <a:ln w="15875" cap="rnd">
              <a:solidFill>
                <a:schemeClr val="accent3"/>
              </a:solidFill>
              <a:round/>
            </a:ln>
            <a:effectLst/>
          </c:spPr>
          <c:marker>
            <c:symbol val="none"/>
          </c:marker>
          <c:cat>
            <c:numRef>
              <c:f>'Figure 18'!$B$3:$P$3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18'!$B$6:$P$6</c:f>
              <c:numCache>
                <c:formatCode>0.00</c:formatCode>
                <c:ptCount val="15"/>
                <c:pt idx="0">
                  <c:v>11.970674388760001</c:v>
                </c:pt>
                <c:pt idx="1">
                  <c:v>13.504068201899999</c:v>
                </c:pt>
                <c:pt idx="2">
                  <c:v>15.879232302950001</c:v>
                </c:pt>
                <c:pt idx="3">
                  <c:v>18.926032954429999</c:v>
                </c:pt>
                <c:pt idx="4">
                  <c:v>21.833799824810001</c:v>
                </c:pt>
                <c:pt idx="5">
                  <c:v>24.264265636799998</c:v>
                </c:pt>
                <c:pt idx="6">
                  <c:v>26.508502024669998</c:v>
                </c:pt>
                <c:pt idx="7">
                  <c:v>29.267950779220001</c:v>
                </c:pt>
                <c:pt idx="8">
                  <c:v>30.26427943885</c:v>
                </c:pt>
                <c:pt idx="9">
                  <c:v>30.65126588923</c:v>
                </c:pt>
                <c:pt idx="10">
                  <c:v>30.622198575759999</c:v>
                </c:pt>
                <c:pt idx="11">
                  <c:v>30.768234048180002</c:v>
                </c:pt>
                <c:pt idx="12">
                  <c:v>30.697745270229998</c:v>
                </c:pt>
                <c:pt idx="13">
                  <c:v>30.399619608169999</c:v>
                </c:pt>
                <c:pt idx="14">
                  <c:v>30.115973911450002</c:v>
                </c:pt>
              </c:numCache>
            </c:numRef>
          </c:val>
          <c:smooth val="0"/>
          <c:extLst>
            <c:ext xmlns:c16="http://schemas.microsoft.com/office/drawing/2014/chart" uri="{C3380CC4-5D6E-409C-BE32-E72D297353CC}">
              <c16:uniqueId val="{00000002-8A03-4CC4-8E7B-BFB6E1BC057F}"/>
            </c:ext>
          </c:extLst>
        </c:ser>
        <c:ser>
          <c:idx val="3"/>
          <c:order val="3"/>
          <c:tx>
            <c:strRef>
              <c:f>'Figure 18'!$A$7</c:f>
              <c:strCache>
                <c:ptCount val="1"/>
                <c:pt idx="0">
                  <c:v>définition de l'ATIH (dette réglementaire sauf comptes 165 et 166)</c:v>
                </c:pt>
              </c:strCache>
            </c:strRef>
          </c:tx>
          <c:spPr>
            <a:ln w="15875" cap="rnd">
              <a:solidFill>
                <a:schemeClr val="accent4"/>
              </a:solidFill>
              <a:round/>
            </a:ln>
            <a:effectLst/>
          </c:spPr>
          <c:marker>
            <c:symbol val="none"/>
          </c:marker>
          <c:cat>
            <c:numRef>
              <c:f>'Figure 18'!$B$3:$P$3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18'!$B$7:$P$7</c:f>
              <c:numCache>
                <c:formatCode>0.00</c:formatCode>
                <c:ptCount val="15"/>
                <c:pt idx="0">
                  <c:v>11.963645921440001</c:v>
                </c:pt>
                <c:pt idx="1">
                  <c:v>13.494961561549999</c:v>
                </c:pt>
                <c:pt idx="2">
                  <c:v>15.868394472390001</c:v>
                </c:pt>
                <c:pt idx="3">
                  <c:v>18.913716173900003</c:v>
                </c:pt>
                <c:pt idx="4">
                  <c:v>21.818305012220002</c:v>
                </c:pt>
                <c:pt idx="5">
                  <c:v>24.247962080889998</c:v>
                </c:pt>
                <c:pt idx="6">
                  <c:v>26.489574565719998</c:v>
                </c:pt>
                <c:pt idx="7">
                  <c:v>29.247034909090001</c:v>
                </c:pt>
                <c:pt idx="8">
                  <c:v>30.24086061085</c:v>
                </c:pt>
                <c:pt idx="9">
                  <c:v>30.62570649577</c:v>
                </c:pt>
                <c:pt idx="10">
                  <c:v>30.594031509259999</c:v>
                </c:pt>
                <c:pt idx="11">
                  <c:v>30.733348723990002</c:v>
                </c:pt>
                <c:pt idx="12">
                  <c:v>30.658058356040002</c:v>
                </c:pt>
                <c:pt idx="13">
                  <c:v>30.352626407969996</c:v>
                </c:pt>
                <c:pt idx="14">
                  <c:v>30.070972693260003</c:v>
                </c:pt>
              </c:numCache>
            </c:numRef>
          </c:val>
          <c:smooth val="0"/>
          <c:extLst>
            <c:ext xmlns:c16="http://schemas.microsoft.com/office/drawing/2014/chart" uri="{C3380CC4-5D6E-409C-BE32-E72D297353CC}">
              <c16:uniqueId val="{00000003-8A03-4CC4-8E7B-BFB6E1BC057F}"/>
            </c:ext>
          </c:extLst>
        </c:ser>
        <c:dLbls>
          <c:showLegendKey val="0"/>
          <c:showVal val="0"/>
          <c:showCatName val="0"/>
          <c:showSerName val="0"/>
          <c:showPercent val="0"/>
          <c:showBubbleSize val="0"/>
        </c:dLbls>
        <c:smooth val="0"/>
        <c:axId val="821719824"/>
        <c:axId val="821720480"/>
      </c:lineChart>
      <c:catAx>
        <c:axId val="82171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1720480"/>
        <c:crosses val="autoZero"/>
        <c:auto val="1"/>
        <c:lblAlgn val="ctr"/>
        <c:lblOffset val="100"/>
        <c:noMultiLvlLbl val="0"/>
      </c:catAx>
      <c:valAx>
        <c:axId val="821720480"/>
        <c:scaling>
          <c:orientation val="minMax"/>
          <c:max val="32"/>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171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19'!$A$4</c:f>
              <c:strCache>
                <c:ptCount val="1"/>
                <c:pt idx="0">
                  <c:v>Ratio d'indépendance financière</c:v>
                </c:pt>
              </c:strCache>
            </c:strRef>
          </c:tx>
          <c:spPr>
            <a:ln w="28575" cap="rnd">
              <a:solidFill>
                <a:schemeClr val="accent1"/>
              </a:solidFill>
              <a:round/>
            </a:ln>
            <a:effectLst/>
          </c:spPr>
          <c:marker>
            <c:symbol val="none"/>
          </c:marker>
          <c:cat>
            <c:numRef>
              <c:f>'Figure 19'!$B$3:$P$3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19'!$B$4:$P$4</c:f>
              <c:numCache>
                <c:formatCode>0.0%</c:formatCode>
                <c:ptCount val="15"/>
                <c:pt idx="0">
                  <c:v>0.34499999999999997</c:v>
                </c:pt>
                <c:pt idx="1">
                  <c:v>0.36299999999999999</c:v>
                </c:pt>
                <c:pt idx="2">
                  <c:v>0.39500000000000002</c:v>
                </c:pt>
                <c:pt idx="3">
                  <c:v>0.432</c:v>
                </c:pt>
                <c:pt idx="4">
                  <c:v>0.45800000000000002</c:v>
                </c:pt>
                <c:pt idx="5">
                  <c:v>0.47299999999999998</c:v>
                </c:pt>
                <c:pt idx="6">
                  <c:v>0.48499999999999999</c:v>
                </c:pt>
                <c:pt idx="7">
                  <c:v>0.504</c:v>
                </c:pt>
                <c:pt idx="8">
                  <c:v>0.50800000000000001</c:v>
                </c:pt>
                <c:pt idx="9">
                  <c:v>0.51100000000000001</c:v>
                </c:pt>
                <c:pt idx="10">
                  <c:v>0.51200000000000001</c:v>
                </c:pt>
                <c:pt idx="11">
                  <c:v>0.52200000000000002</c:v>
                </c:pt>
                <c:pt idx="12">
                  <c:v>0.52300000000000002</c:v>
                </c:pt>
                <c:pt idx="13">
                  <c:v>0.52300000000000002</c:v>
                </c:pt>
                <c:pt idx="14">
                  <c:v>0.52100000000000002</c:v>
                </c:pt>
              </c:numCache>
            </c:numRef>
          </c:val>
          <c:smooth val="0"/>
          <c:extLst>
            <c:ext xmlns:c16="http://schemas.microsoft.com/office/drawing/2014/chart" uri="{C3380CC4-5D6E-409C-BE32-E72D297353CC}">
              <c16:uniqueId val="{00000000-0265-4480-B67E-D45AB06B0C2A}"/>
            </c:ext>
          </c:extLst>
        </c:ser>
        <c:ser>
          <c:idx val="1"/>
          <c:order val="1"/>
          <c:tx>
            <c:strRef>
              <c:f>'Figure 19'!$A$5</c:f>
              <c:strCache>
                <c:ptCount val="1"/>
                <c:pt idx="0">
                  <c:v>Taux d'entettement</c:v>
                </c:pt>
              </c:strCache>
            </c:strRef>
          </c:tx>
          <c:spPr>
            <a:ln w="28575" cap="rnd">
              <a:solidFill>
                <a:schemeClr val="accent2"/>
              </a:solidFill>
              <a:round/>
            </a:ln>
            <a:effectLst/>
          </c:spPr>
          <c:marker>
            <c:symbol val="none"/>
          </c:marker>
          <c:cat>
            <c:numRef>
              <c:f>'Figure 19'!$B$3:$P$3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19'!$B$5:$P$5</c:f>
              <c:numCache>
                <c:formatCode>0.0%</c:formatCode>
                <c:ptCount val="15"/>
                <c:pt idx="0">
                  <c:v>0.34734971868522352</c:v>
                </c:pt>
                <c:pt idx="1">
                  <c:v>0.36935708114224564</c:v>
                </c:pt>
                <c:pt idx="2">
                  <c:v>0.40530928736615041</c:v>
                </c:pt>
                <c:pt idx="3">
                  <c:v>0.44222289173125906</c:v>
                </c:pt>
                <c:pt idx="4">
                  <c:v>0.46623732049322458</c:v>
                </c:pt>
                <c:pt idx="5">
                  <c:v>0.47991691891724775</c:v>
                </c:pt>
                <c:pt idx="6">
                  <c:v>0.48811494405085076</c:v>
                </c:pt>
                <c:pt idx="7">
                  <c:v>0.504</c:v>
                </c:pt>
                <c:pt idx="8">
                  <c:v>0.50862110461813947</c:v>
                </c:pt>
                <c:pt idx="9">
                  <c:v>0.51294640305913286</c:v>
                </c:pt>
                <c:pt idx="10">
                  <c:v>0.51532298955481182</c:v>
                </c:pt>
                <c:pt idx="11">
                  <c:v>0.5227032244411296</c:v>
                </c:pt>
                <c:pt idx="12">
                  <c:v>0.52950755102526348</c:v>
                </c:pt>
                <c:pt idx="13">
                  <c:v>0.52815621305599469</c:v>
                </c:pt>
                <c:pt idx="14">
                  <c:v>0.52627284912294336</c:v>
                </c:pt>
              </c:numCache>
            </c:numRef>
          </c:val>
          <c:smooth val="0"/>
          <c:extLst>
            <c:ext xmlns:c16="http://schemas.microsoft.com/office/drawing/2014/chart" uri="{C3380CC4-5D6E-409C-BE32-E72D297353CC}">
              <c16:uniqueId val="{00000001-0265-4480-B67E-D45AB06B0C2A}"/>
            </c:ext>
          </c:extLst>
        </c:ser>
        <c:dLbls>
          <c:showLegendKey val="0"/>
          <c:showVal val="0"/>
          <c:showCatName val="0"/>
          <c:showSerName val="0"/>
          <c:showPercent val="0"/>
          <c:showBubbleSize val="0"/>
        </c:dLbls>
        <c:smooth val="0"/>
        <c:axId val="651228400"/>
        <c:axId val="651237584"/>
      </c:lineChart>
      <c:catAx>
        <c:axId val="65122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1237584"/>
        <c:crosses val="autoZero"/>
        <c:auto val="1"/>
        <c:lblAlgn val="ctr"/>
        <c:lblOffset val="100"/>
        <c:noMultiLvlLbl val="0"/>
      </c:catAx>
      <c:valAx>
        <c:axId val="6512375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122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établissements</a:t>
            </a:r>
            <a:r>
              <a:rPr lang="fr-FR" baseline="0"/>
              <a:t> de la base DGFiP du champ SAE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'Figure 2'!$G$3</c:f>
              <c:strCache>
                <c:ptCount val="1"/>
                <c:pt idx="0">
                  <c:v>petits CH (moins de 20M€ de recettes)</c:v>
                </c:pt>
              </c:strCache>
            </c:strRef>
          </c:tx>
          <c:spPr>
            <a:solidFill>
              <a:schemeClr val="accent1"/>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2'!$G$4:$G$18</c:f>
              <c:numCache>
                <c:formatCode>General</c:formatCode>
                <c:ptCount val="15"/>
                <c:pt idx="0">
                  <c:v>515</c:v>
                </c:pt>
                <c:pt idx="1">
                  <c:v>518</c:v>
                </c:pt>
                <c:pt idx="2">
                  <c:v>506</c:v>
                </c:pt>
                <c:pt idx="3">
                  <c:v>475</c:v>
                </c:pt>
                <c:pt idx="4">
                  <c:v>453</c:v>
                </c:pt>
                <c:pt idx="5">
                  <c:v>434</c:v>
                </c:pt>
                <c:pt idx="6">
                  <c:v>424</c:v>
                </c:pt>
                <c:pt idx="7">
                  <c:v>398</c:v>
                </c:pt>
                <c:pt idx="8">
                  <c:v>385</c:v>
                </c:pt>
                <c:pt idx="9">
                  <c:v>376</c:v>
                </c:pt>
                <c:pt idx="10">
                  <c:v>367</c:v>
                </c:pt>
                <c:pt idx="11">
                  <c:v>348</c:v>
                </c:pt>
                <c:pt idx="12">
                  <c:v>335</c:v>
                </c:pt>
                <c:pt idx="13">
                  <c:v>322</c:v>
                </c:pt>
                <c:pt idx="14">
                  <c:v>311</c:v>
                </c:pt>
              </c:numCache>
            </c:numRef>
          </c:val>
          <c:extLst>
            <c:ext xmlns:c16="http://schemas.microsoft.com/office/drawing/2014/chart" uri="{C3380CC4-5D6E-409C-BE32-E72D297353CC}">
              <c16:uniqueId val="{00000000-0EEE-4B60-8996-230B7BFAA588}"/>
            </c:ext>
          </c:extLst>
        </c:ser>
        <c:ser>
          <c:idx val="1"/>
          <c:order val="1"/>
          <c:tx>
            <c:strRef>
              <c:f>'Figure 2'!$H$3</c:f>
              <c:strCache>
                <c:ptCount val="1"/>
                <c:pt idx="0">
                  <c:v>moyens CH (entre 20 et 70M€ de recettes)</c:v>
                </c:pt>
              </c:strCache>
            </c:strRef>
          </c:tx>
          <c:spPr>
            <a:solidFill>
              <a:schemeClr val="accent2"/>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2'!$H$4:$H$18</c:f>
              <c:numCache>
                <c:formatCode>General</c:formatCode>
                <c:ptCount val="15"/>
                <c:pt idx="0">
                  <c:v>297</c:v>
                </c:pt>
                <c:pt idx="1">
                  <c:v>291</c:v>
                </c:pt>
                <c:pt idx="2">
                  <c:v>291</c:v>
                </c:pt>
                <c:pt idx="3">
                  <c:v>283</c:v>
                </c:pt>
                <c:pt idx="4">
                  <c:v>280</c:v>
                </c:pt>
                <c:pt idx="5">
                  <c:v>279</c:v>
                </c:pt>
                <c:pt idx="6">
                  <c:v>276</c:v>
                </c:pt>
                <c:pt idx="7">
                  <c:v>277</c:v>
                </c:pt>
                <c:pt idx="8">
                  <c:v>267</c:v>
                </c:pt>
                <c:pt idx="9">
                  <c:v>270</c:v>
                </c:pt>
                <c:pt idx="10">
                  <c:v>257</c:v>
                </c:pt>
                <c:pt idx="11">
                  <c:v>257</c:v>
                </c:pt>
                <c:pt idx="12">
                  <c:v>257</c:v>
                </c:pt>
                <c:pt idx="13">
                  <c:v>252</c:v>
                </c:pt>
                <c:pt idx="14">
                  <c:v>249</c:v>
                </c:pt>
              </c:numCache>
            </c:numRef>
          </c:val>
          <c:extLst>
            <c:ext xmlns:c16="http://schemas.microsoft.com/office/drawing/2014/chart" uri="{C3380CC4-5D6E-409C-BE32-E72D297353CC}">
              <c16:uniqueId val="{00000001-0EEE-4B60-8996-230B7BFAA588}"/>
            </c:ext>
          </c:extLst>
        </c:ser>
        <c:ser>
          <c:idx val="2"/>
          <c:order val="2"/>
          <c:tx>
            <c:strRef>
              <c:f>'Figure 2'!$I$3</c:f>
              <c:strCache>
                <c:ptCount val="1"/>
                <c:pt idx="0">
                  <c:v>grands CH (entre 70 et 150 M€ de recettes)</c:v>
                </c:pt>
              </c:strCache>
            </c:strRef>
          </c:tx>
          <c:spPr>
            <a:solidFill>
              <a:schemeClr val="accent3"/>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2'!$I$4:$I$18</c:f>
              <c:numCache>
                <c:formatCode>General</c:formatCode>
                <c:ptCount val="15"/>
                <c:pt idx="0">
                  <c:v>129</c:v>
                </c:pt>
                <c:pt idx="1">
                  <c:v>128</c:v>
                </c:pt>
                <c:pt idx="2">
                  <c:v>132</c:v>
                </c:pt>
                <c:pt idx="3">
                  <c:v>134</c:v>
                </c:pt>
                <c:pt idx="4">
                  <c:v>138</c:v>
                </c:pt>
                <c:pt idx="5">
                  <c:v>138</c:v>
                </c:pt>
                <c:pt idx="6">
                  <c:v>142</c:v>
                </c:pt>
                <c:pt idx="7">
                  <c:v>147</c:v>
                </c:pt>
                <c:pt idx="8">
                  <c:v>147</c:v>
                </c:pt>
                <c:pt idx="9">
                  <c:v>141</c:v>
                </c:pt>
                <c:pt idx="10">
                  <c:v>138</c:v>
                </c:pt>
                <c:pt idx="11">
                  <c:v>138</c:v>
                </c:pt>
                <c:pt idx="12">
                  <c:v>134</c:v>
                </c:pt>
                <c:pt idx="13">
                  <c:v>137</c:v>
                </c:pt>
                <c:pt idx="14">
                  <c:v>138</c:v>
                </c:pt>
              </c:numCache>
            </c:numRef>
          </c:val>
          <c:extLst>
            <c:ext xmlns:c16="http://schemas.microsoft.com/office/drawing/2014/chart" uri="{C3380CC4-5D6E-409C-BE32-E72D297353CC}">
              <c16:uniqueId val="{00000002-0EEE-4B60-8996-230B7BFAA588}"/>
            </c:ext>
          </c:extLst>
        </c:ser>
        <c:ser>
          <c:idx val="3"/>
          <c:order val="3"/>
          <c:tx>
            <c:strRef>
              <c:f>'Figure 2'!$J$3</c:f>
              <c:strCache>
                <c:ptCount val="1"/>
                <c:pt idx="0">
                  <c:v>très grands CH (plus de 150 M€ de recettes)</c:v>
                </c:pt>
              </c:strCache>
            </c:strRef>
          </c:tx>
          <c:spPr>
            <a:solidFill>
              <a:schemeClr val="accent4"/>
            </a:solidFill>
            <a:ln>
              <a:noFill/>
            </a:ln>
            <a:effectLst/>
          </c:spPr>
          <c:invertIfNegative val="0"/>
          <c:cat>
            <c:numRef>
              <c:f>'Figure 2'!$A$4:$A$18</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2'!$J$4:$J$18</c:f>
              <c:numCache>
                <c:formatCode>General</c:formatCode>
                <c:ptCount val="15"/>
                <c:pt idx="0">
                  <c:v>66</c:v>
                </c:pt>
                <c:pt idx="1">
                  <c:v>67</c:v>
                </c:pt>
                <c:pt idx="2">
                  <c:v>71</c:v>
                </c:pt>
                <c:pt idx="3">
                  <c:v>83</c:v>
                </c:pt>
                <c:pt idx="4">
                  <c:v>85</c:v>
                </c:pt>
                <c:pt idx="5">
                  <c:v>90</c:v>
                </c:pt>
                <c:pt idx="6">
                  <c:v>94</c:v>
                </c:pt>
                <c:pt idx="7">
                  <c:v>99</c:v>
                </c:pt>
                <c:pt idx="8">
                  <c:v>103</c:v>
                </c:pt>
                <c:pt idx="9">
                  <c:v>110</c:v>
                </c:pt>
                <c:pt idx="10">
                  <c:v>121</c:v>
                </c:pt>
                <c:pt idx="11">
                  <c:v>124</c:v>
                </c:pt>
                <c:pt idx="12">
                  <c:v>127</c:v>
                </c:pt>
                <c:pt idx="13">
                  <c:v>129</c:v>
                </c:pt>
                <c:pt idx="14">
                  <c:v>133</c:v>
                </c:pt>
              </c:numCache>
            </c:numRef>
          </c:val>
          <c:extLst>
            <c:ext xmlns:c16="http://schemas.microsoft.com/office/drawing/2014/chart" uri="{C3380CC4-5D6E-409C-BE32-E72D297353CC}">
              <c16:uniqueId val="{00000003-0EEE-4B60-8996-230B7BFAA588}"/>
            </c:ext>
          </c:extLst>
        </c:ser>
        <c:dLbls>
          <c:showLegendKey val="0"/>
          <c:showVal val="0"/>
          <c:showCatName val="0"/>
          <c:showSerName val="0"/>
          <c:showPercent val="0"/>
          <c:showBubbleSize val="0"/>
        </c:dLbls>
        <c:gapWidth val="150"/>
        <c:overlap val="100"/>
        <c:axId val="762211232"/>
        <c:axId val="762212544"/>
      </c:barChart>
      <c:lineChart>
        <c:grouping val="standard"/>
        <c:varyColors val="0"/>
        <c:ser>
          <c:idx val="4"/>
          <c:order val="4"/>
          <c:tx>
            <c:strRef>
              <c:f>'Figure 2'!$K$3</c:f>
              <c:strCache>
                <c:ptCount val="1"/>
                <c:pt idx="0">
                  <c:v>Nombre total d'établissements de la base DGFiP du champ SAE (axe secondaire)</c:v>
                </c:pt>
              </c:strCache>
            </c:strRef>
          </c:tx>
          <c:spPr>
            <a:ln w="28575" cap="rnd">
              <a:solidFill>
                <a:schemeClr val="accent5"/>
              </a:solidFill>
              <a:round/>
            </a:ln>
            <a:effectLst/>
          </c:spPr>
          <c:marker>
            <c:symbol val="none"/>
          </c:marker>
          <c:val>
            <c:numRef>
              <c:f>'Figure 2'!$K$4:$K$18</c:f>
              <c:numCache>
                <c:formatCode>General</c:formatCode>
                <c:ptCount val="15"/>
                <c:pt idx="0">
                  <c:v>1007</c:v>
                </c:pt>
                <c:pt idx="1">
                  <c:v>1004</c:v>
                </c:pt>
                <c:pt idx="2">
                  <c:v>1000</c:v>
                </c:pt>
                <c:pt idx="3">
                  <c:v>975</c:v>
                </c:pt>
                <c:pt idx="4">
                  <c:v>956</c:v>
                </c:pt>
                <c:pt idx="5">
                  <c:v>941</c:v>
                </c:pt>
                <c:pt idx="6">
                  <c:v>936</c:v>
                </c:pt>
                <c:pt idx="7">
                  <c:v>921</c:v>
                </c:pt>
                <c:pt idx="8">
                  <c:v>902</c:v>
                </c:pt>
                <c:pt idx="9">
                  <c:v>897</c:v>
                </c:pt>
                <c:pt idx="10">
                  <c:v>883</c:v>
                </c:pt>
                <c:pt idx="11">
                  <c:v>867</c:v>
                </c:pt>
                <c:pt idx="12">
                  <c:v>853</c:v>
                </c:pt>
                <c:pt idx="13">
                  <c:v>840</c:v>
                </c:pt>
                <c:pt idx="14">
                  <c:v>831</c:v>
                </c:pt>
              </c:numCache>
            </c:numRef>
          </c:val>
          <c:smooth val="0"/>
          <c:extLst>
            <c:ext xmlns:c16="http://schemas.microsoft.com/office/drawing/2014/chart" uri="{C3380CC4-5D6E-409C-BE32-E72D297353CC}">
              <c16:uniqueId val="{00000000-7E80-434A-A201-1686BAB51AD5}"/>
            </c:ext>
          </c:extLst>
        </c:ser>
        <c:dLbls>
          <c:showLegendKey val="0"/>
          <c:showVal val="0"/>
          <c:showCatName val="0"/>
          <c:showSerName val="0"/>
          <c:showPercent val="0"/>
          <c:showBubbleSize val="0"/>
        </c:dLbls>
        <c:marker val="1"/>
        <c:smooth val="0"/>
        <c:axId val="791535440"/>
        <c:axId val="791534784"/>
      </c:lineChart>
      <c:catAx>
        <c:axId val="76221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2212544"/>
        <c:crosses val="autoZero"/>
        <c:auto val="1"/>
        <c:lblAlgn val="ctr"/>
        <c:lblOffset val="100"/>
        <c:noMultiLvlLbl val="0"/>
      </c:catAx>
      <c:valAx>
        <c:axId val="762212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2211232"/>
        <c:crosses val="autoZero"/>
        <c:crossBetween val="between"/>
      </c:valAx>
      <c:valAx>
        <c:axId val="7915347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1535440"/>
        <c:crosses val="max"/>
        <c:crossBetween val="between"/>
      </c:valAx>
      <c:catAx>
        <c:axId val="791535440"/>
        <c:scaling>
          <c:orientation val="minMax"/>
        </c:scaling>
        <c:delete val="1"/>
        <c:axPos val="b"/>
        <c:majorTickMark val="out"/>
        <c:minorTickMark val="none"/>
        <c:tickLblPos val="nextTo"/>
        <c:crossAx val="791534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20'!$A$4</c:f>
              <c:strCache>
                <c:ptCount val="1"/>
                <c:pt idx="0">
                  <c:v>Ratio d'indépendance financière</c:v>
                </c:pt>
              </c:strCache>
            </c:strRef>
          </c:tx>
          <c:spPr>
            <a:ln w="28575" cap="rnd">
              <a:solidFill>
                <a:schemeClr val="accent1"/>
              </a:solidFill>
              <a:round/>
            </a:ln>
            <a:effectLst/>
          </c:spPr>
          <c:marker>
            <c:symbol val="none"/>
          </c:marker>
          <c:cat>
            <c:numRef>
              <c:f>'Figure 20'!$B$3:$O$3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20'!$B$4:$O$4</c:f>
              <c:numCache>
                <c:formatCode>0.00%</c:formatCode>
                <c:ptCount val="14"/>
                <c:pt idx="0">
                  <c:v>0.41496805375757506</c:v>
                </c:pt>
                <c:pt idx="1">
                  <c:v>0.44679035827097402</c:v>
                </c:pt>
                <c:pt idx="2">
                  <c:v>0.50254474469083099</c:v>
                </c:pt>
                <c:pt idx="3">
                  <c:v>0.50713580590413598</c:v>
                </c:pt>
                <c:pt idx="4">
                  <c:v>0.54302796540156995</c:v>
                </c:pt>
                <c:pt idx="5">
                  <c:v>0.57385847898374798</c:v>
                </c:pt>
                <c:pt idx="6">
                  <c:v>0.55891463717557199</c:v>
                </c:pt>
                <c:pt idx="7">
                  <c:v>0.49409967139732502</c:v>
                </c:pt>
                <c:pt idx="8">
                  <c:v>0.44585843746633702</c:v>
                </c:pt>
                <c:pt idx="9">
                  <c:v>0.43078974501175599</c:v>
                </c:pt>
                <c:pt idx="10">
                  <c:v>0.408046277515975</c:v>
                </c:pt>
                <c:pt idx="11">
                  <c:v>0.38328800179231104</c:v>
                </c:pt>
                <c:pt idx="12">
                  <c:v>0.37762468457843701</c:v>
                </c:pt>
                <c:pt idx="13">
                  <c:v>0.37593066357263405</c:v>
                </c:pt>
              </c:numCache>
            </c:numRef>
          </c:val>
          <c:smooth val="0"/>
          <c:extLst>
            <c:ext xmlns:c16="http://schemas.microsoft.com/office/drawing/2014/chart" uri="{C3380CC4-5D6E-409C-BE32-E72D297353CC}">
              <c16:uniqueId val="{00000000-A7FF-488C-AD01-1C12BF1AB54E}"/>
            </c:ext>
          </c:extLst>
        </c:ser>
        <c:ser>
          <c:idx val="1"/>
          <c:order val="1"/>
          <c:tx>
            <c:strRef>
              <c:f>'Figure 20'!$A$5</c:f>
              <c:strCache>
                <c:ptCount val="1"/>
                <c:pt idx="0">
                  <c:v>Taux d'endettement</c:v>
                </c:pt>
              </c:strCache>
            </c:strRef>
          </c:tx>
          <c:spPr>
            <a:ln w="28575" cap="rnd">
              <a:solidFill>
                <a:schemeClr val="accent2"/>
              </a:solidFill>
              <a:round/>
            </a:ln>
            <a:effectLst/>
          </c:spPr>
          <c:marker>
            <c:symbol val="none"/>
          </c:marker>
          <c:cat>
            <c:numRef>
              <c:f>'Figure 20'!$B$3:$O$3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20'!$B$5:$O$5</c:f>
              <c:numCache>
                <c:formatCode>0.00%</c:formatCode>
                <c:ptCount val="14"/>
                <c:pt idx="0">
                  <c:v>0.35738529024914895</c:v>
                </c:pt>
                <c:pt idx="1">
                  <c:v>0.39054192776221297</c:v>
                </c:pt>
                <c:pt idx="2">
                  <c:v>0.45394858330418997</c:v>
                </c:pt>
                <c:pt idx="3">
                  <c:v>0.45242763801095698</c:v>
                </c:pt>
                <c:pt idx="4">
                  <c:v>0.49378913321323803</c:v>
                </c:pt>
                <c:pt idx="5">
                  <c:v>0.50435471177344093</c:v>
                </c:pt>
                <c:pt idx="6">
                  <c:v>0.49921988440790005</c:v>
                </c:pt>
                <c:pt idx="7">
                  <c:v>0.45151268330717897</c:v>
                </c:pt>
                <c:pt idx="8">
                  <c:v>0.38522113130586599</c:v>
                </c:pt>
                <c:pt idx="9">
                  <c:v>0.385246503911847</c:v>
                </c:pt>
                <c:pt idx="10">
                  <c:v>0.36152908393139804</c:v>
                </c:pt>
                <c:pt idx="11">
                  <c:v>0.34606175217038398</c:v>
                </c:pt>
                <c:pt idx="12">
                  <c:v>0.34857991142153899</c:v>
                </c:pt>
                <c:pt idx="13">
                  <c:v>0.33448955059331703</c:v>
                </c:pt>
              </c:numCache>
            </c:numRef>
          </c:val>
          <c:smooth val="0"/>
          <c:extLst>
            <c:ext xmlns:c16="http://schemas.microsoft.com/office/drawing/2014/chart" uri="{C3380CC4-5D6E-409C-BE32-E72D297353CC}">
              <c16:uniqueId val="{00000001-A7FF-488C-AD01-1C12BF1AB54E}"/>
            </c:ext>
          </c:extLst>
        </c:ser>
        <c:dLbls>
          <c:showLegendKey val="0"/>
          <c:showVal val="0"/>
          <c:showCatName val="0"/>
          <c:showSerName val="0"/>
          <c:showPercent val="0"/>
          <c:showBubbleSize val="0"/>
        </c:dLbls>
        <c:smooth val="0"/>
        <c:axId val="651262840"/>
        <c:axId val="651267760"/>
      </c:lineChart>
      <c:catAx>
        <c:axId val="65126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1267760"/>
        <c:crosses val="autoZero"/>
        <c:auto val="1"/>
        <c:lblAlgn val="ctr"/>
        <c:lblOffset val="100"/>
        <c:noMultiLvlLbl val="0"/>
      </c:catAx>
      <c:valAx>
        <c:axId val="6512677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1262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21'!$A$4</c:f>
              <c:strCache>
                <c:ptCount val="1"/>
                <c:pt idx="0">
                  <c:v>Ensemble des EPS</c:v>
                </c:pt>
              </c:strCache>
            </c:strRef>
          </c:tx>
          <c:spPr>
            <a:ln w="15875" cap="rnd">
              <a:solidFill>
                <a:schemeClr val="accent1"/>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21'!$B$4:$J$4</c:f>
              <c:numCache>
                <c:formatCode>0.0%</c:formatCode>
                <c:ptCount val="9"/>
                <c:pt idx="0">
                  <c:v>-1.1106315316019558E-5</c:v>
                </c:pt>
                <c:pt idx="1">
                  <c:v>0.16500485232484771</c:v>
                </c:pt>
                <c:pt idx="2">
                  <c:v>2.6968573768056569E-2</c:v>
                </c:pt>
                <c:pt idx="3">
                  <c:v>2.797688956154832E-2</c:v>
                </c:pt>
                <c:pt idx="4">
                  <c:v>-4.9593691285061969E-3</c:v>
                </c:pt>
                <c:pt idx="5">
                  <c:v>1.1505522858538644E-3</c:v>
                </c:pt>
                <c:pt idx="6">
                  <c:v>-1.120680547632576E-2</c:v>
                </c:pt>
                <c:pt idx="7">
                  <c:v>-1.1707194623953535E-2</c:v>
                </c:pt>
                <c:pt idx="8">
                  <c:v>-1.1461035497558105E-2</c:v>
                </c:pt>
              </c:numCache>
            </c:numRef>
          </c:val>
          <c:smooth val="0"/>
          <c:extLst>
            <c:ext xmlns:c16="http://schemas.microsoft.com/office/drawing/2014/chart" uri="{C3380CC4-5D6E-409C-BE32-E72D297353CC}">
              <c16:uniqueId val="{00000000-0F3C-4326-8CB7-6E0F03D66F9C}"/>
            </c:ext>
          </c:extLst>
        </c:ser>
        <c:ser>
          <c:idx val="1"/>
          <c:order val="1"/>
          <c:tx>
            <c:strRef>
              <c:f>'Figure 21'!$A$5</c:f>
              <c:strCache>
                <c:ptCount val="1"/>
                <c:pt idx="0">
                  <c:v>petits CH</c:v>
                </c:pt>
              </c:strCache>
            </c:strRef>
          </c:tx>
          <c:spPr>
            <a:ln w="15875" cap="rnd">
              <a:solidFill>
                <a:schemeClr val="accent2"/>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21'!$B$5:$J$5</c:f>
              <c:numCache>
                <c:formatCode>0.0%</c:formatCode>
                <c:ptCount val="9"/>
                <c:pt idx="0">
                  <c:v>0</c:v>
                </c:pt>
                <c:pt idx="1">
                  <c:v>0</c:v>
                </c:pt>
                <c:pt idx="2">
                  <c:v>-4.4093424995700098E-4</c:v>
                </c:pt>
                <c:pt idx="3">
                  <c:v>-5.5758364431505005E-4</c:v>
                </c:pt>
                <c:pt idx="4">
                  <c:v>-1.65116345201502E-3</c:v>
                </c:pt>
                <c:pt idx="5">
                  <c:v>4.2891768383338101E-2</c:v>
                </c:pt>
                <c:pt idx="6">
                  <c:v>-2.6164854945284199E-3</c:v>
                </c:pt>
                <c:pt idx="7">
                  <c:v>-3.5594314997372499E-3</c:v>
                </c:pt>
                <c:pt idx="8">
                  <c:v>-3.92136950725973E-3</c:v>
                </c:pt>
              </c:numCache>
            </c:numRef>
          </c:val>
          <c:smooth val="0"/>
          <c:extLst>
            <c:ext xmlns:c16="http://schemas.microsoft.com/office/drawing/2014/chart" uri="{C3380CC4-5D6E-409C-BE32-E72D297353CC}">
              <c16:uniqueId val="{00000001-0F3C-4326-8CB7-6E0F03D66F9C}"/>
            </c:ext>
          </c:extLst>
        </c:ser>
        <c:ser>
          <c:idx val="2"/>
          <c:order val="2"/>
          <c:tx>
            <c:strRef>
              <c:f>'Figure 21'!$A$6</c:f>
              <c:strCache>
                <c:ptCount val="1"/>
                <c:pt idx="0">
                  <c:v>moyens CH</c:v>
                </c:pt>
              </c:strCache>
            </c:strRef>
          </c:tx>
          <c:spPr>
            <a:ln w="15875" cap="rnd">
              <a:solidFill>
                <a:schemeClr val="accent3"/>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21'!$B$6:$J$6</c:f>
              <c:numCache>
                <c:formatCode>0.0%</c:formatCode>
                <c:ptCount val="9"/>
                <c:pt idx="0">
                  <c:v>0</c:v>
                </c:pt>
                <c:pt idx="1">
                  <c:v>0</c:v>
                </c:pt>
                <c:pt idx="2">
                  <c:v>2.71086014196E-2</c:v>
                </c:pt>
                <c:pt idx="3">
                  <c:v>-2.0378598223001099E-3</c:v>
                </c:pt>
                <c:pt idx="4">
                  <c:v>1.36528534295954E-2</c:v>
                </c:pt>
                <c:pt idx="5">
                  <c:v>1.9333369598090198E-2</c:v>
                </c:pt>
                <c:pt idx="6">
                  <c:v>-1.03783692533516E-2</c:v>
                </c:pt>
                <c:pt idx="7">
                  <c:v>-3.6167926040091701E-3</c:v>
                </c:pt>
                <c:pt idx="8">
                  <c:v>-5.8437520534983696E-3</c:v>
                </c:pt>
              </c:numCache>
            </c:numRef>
          </c:val>
          <c:smooth val="0"/>
          <c:extLst>
            <c:ext xmlns:c16="http://schemas.microsoft.com/office/drawing/2014/chart" uri="{C3380CC4-5D6E-409C-BE32-E72D297353CC}">
              <c16:uniqueId val="{00000002-0F3C-4326-8CB7-6E0F03D66F9C}"/>
            </c:ext>
          </c:extLst>
        </c:ser>
        <c:ser>
          <c:idx val="3"/>
          <c:order val="3"/>
          <c:tx>
            <c:strRef>
              <c:f>'Figure 21'!$A$7</c:f>
              <c:strCache>
                <c:ptCount val="1"/>
                <c:pt idx="0">
                  <c:v>grands CH</c:v>
                </c:pt>
              </c:strCache>
            </c:strRef>
          </c:tx>
          <c:spPr>
            <a:ln w="15875" cap="rnd">
              <a:solidFill>
                <a:schemeClr val="accent4"/>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21'!$B$7:$J$7</c:f>
              <c:numCache>
                <c:formatCode>0.0%</c:formatCode>
                <c:ptCount val="9"/>
                <c:pt idx="0">
                  <c:v>0</c:v>
                </c:pt>
                <c:pt idx="1">
                  <c:v>0.24591475340440699</c:v>
                </c:pt>
                <c:pt idx="2">
                  <c:v>-1.4188228996884699E-3</c:v>
                </c:pt>
                <c:pt idx="3">
                  <c:v>2.3334714813352101E-3</c:v>
                </c:pt>
                <c:pt idx="4">
                  <c:v>2.4933017616343599E-2</c:v>
                </c:pt>
                <c:pt idx="5">
                  <c:v>-1.4046434299673E-2</c:v>
                </c:pt>
                <c:pt idx="6">
                  <c:v>-1.2600748710407599E-2</c:v>
                </c:pt>
                <c:pt idx="7">
                  <c:v>-7.25151497337453E-3</c:v>
                </c:pt>
                <c:pt idx="8">
                  <c:v>-6.0830200317171E-3</c:v>
                </c:pt>
              </c:numCache>
            </c:numRef>
          </c:val>
          <c:smooth val="0"/>
          <c:extLst>
            <c:ext xmlns:c16="http://schemas.microsoft.com/office/drawing/2014/chart" uri="{C3380CC4-5D6E-409C-BE32-E72D297353CC}">
              <c16:uniqueId val="{00000003-0F3C-4326-8CB7-6E0F03D66F9C}"/>
            </c:ext>
          </c:extLst>
        </c:ser>
        <c:ser>
          <c:idx val="4"/>
          <c:order val="4"/>
          <c:tx>
            <c:strRef>
              <c:f>'Figure 21'!$A$8</c:f>
              <c:strCache>
                <c:ptCount val="1"/>
                <c:pt idx="0">
                  <c:v>très grands CH</c:v>
                </c:pt>
              </c:strCache>
            </c:strRef>
          </c:tx>
          <c:spPr>
            <a:ln w="15875" cap="rnd">
              <a:solidFill>
                <a:schemeClr val="accent5"/>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21'!$B$8:$J$8</c:f>
              <c:numCache>
                <c:formatCode>0.0%</c:formatCode>
                <c:ptCount val="9"/>
                <c:pt idx="0">
                  <c:v>-2.00585730316702E-5</c:v>
                </c:pt>
                <c:pt idx="1">
                  <c:v>0.18311694200958001</c:v>
                </c:pt>
                <c:pt idx="2">
                  <c:v>3.8715371736179699E-2</c:v>
                </c:pt>
                <c:pt idx="3">
                  <c:v>4.2951811239552502E-2</c:v>
                </c:pt>
                <c:pt idx="4">
                  <c:v>-1.5343509736696801E-2</c:v>
                </c:pt>
                <c:pt idx="5">
                  <c:v>-3.3283223578432402E-3</c:v>
                </c:pt>
                <c:pt idx="6">
                  <c:v>-1.1780635653735E-2</c:v>
                </c:pt>
                <c:pt idx="7">
                  <c:v>-1.4695503945100699E-2</c:v>
                </c:pt>
                <c:pt idx="8">
                  <c:v>-1.4000324956506899E-2</c:v>
                </c:pt>
              </c:numCache>
            </c:numRef>
          </c:val>
          <c:smooth val="0"/>
          <c:extLst>
            <c:ext xmlns:c16="http://schemas.microsoft.com/office/drawing/2014/chart" uri="{C3380CC4-5D6E-409C-BE32-E72D297353CC}">
              <c16:uniqueId val="{00000004-0F3C-4326-8CB7-6E0F03D66F9C}"/>
            </c:ext>
          </c:extLst>
        </c:ser>
        <c:dLbls>
          <c:showLegendKey val="0"/>
          <c:showVal val="0"/>
          <c:showCatName val="0"/>
          <c:showSerName val="0"/>
          <c:showPercent val="0"/>
          <c:showBubbleSize val="0"/>
        </c:dLbls>
        <c:smooth val="0"/>
        <c:axId val="653299120"/>
        <c:axId val="653294528"/>
      </c:lineChart>
      <c:catAx>
        <c:axId val="65329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3294528"/>
        <c:crossesAt val="-5.000000000000001E-2"/>
        <c:auto val="1"/>
        <c:lblAlgn val="ctr"/>
        <c:lblOffset val="100"/>
        <c:noMultiLvlLbl val="0"/>
      </c:catAx>
      <c:valAx>
        <c:axId val="653294528"/>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3299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21'!$A$4</c:f>
              <c:strCache>
                <c:ptCount val="1"/>
                <c:pt idx="0">
                  <c:v>Ensemble des EPS</c:v>
                </c:pt>
              </c:strCache>
            </c:strRef>
          </c:tx>
          <c:spPr>
            <a:ln w="15875" cap="rnd">
              <a:solidFill>
                <a:schemeClr val="accent1"/>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21'!$B$4:$J$4</c:f>
              <c:numCache>
                <c:formatCode>0.0%</c:formatCode>
                <c:ptCount val="9"/>
                <c:pt idx="0">
                  <c:v>-1.1106315316019558E-5</c:v>
                </c:pt>
                <c:pt idx="1">
                  <c:v>0.16500485232484771</c:v>
                </c:pt>
                <c:pt idx="2">
                  <c:v>2.6968573768056569E-2</c:v>
                </c:pt>
                <c:pt idx="3">
                  <c:v>2.797688956154832E-2</c:v>
                </c:pt>
                <c:pt idx="4">
                  <c:v>-4.9593691285061969E-3</c:v>
                </c:pt>
                <c:pt idx="5">
                  <c:v>1.1505522858538644E-3</c:v>
                </c:pt>
                <c:pt idx="6">
                  <c:v>-1.120680547632576E-2</c:v>
                </c:pt>
                <c:pt idx="7">
                  <c:v>-1.1707194623953535E-2</c:v>
                </c:pt>
                <c:pt idx="8">
                  <c:v>-1.1461035497558105E-2</c:v>
                </c:pt>
              </c:numCache>
            </c:numRef>
          </c:val>
          <c:smooth val="0"/>
          <c:extLst>
            <c:ext xmlns:c16="http://schemas.microsoft.com/office/drawing/2014/chart" uri="{C3380CC4-5D6E-409C-BE32-E72D297353CC}">
              <c16:uniqueId val="{00000000-60D6-4566-97D5-873A29EC211E}"/>
            </c:ext>
          </c:extLst>
        </c:ser>
        <c:ser>
          <c:idx val="1"/>
          <c:order val="1"/>
          <c:tx>
            <c:strRef>
              <c:f>'Figure 21'!$A$9</c:f>
              <c:strCache>
                <c:ptCount val="1"/>
                <c:pt idx="0">
                  <c:v>AP-HP</c:v>
                </c:pt>
              </c:strCache>
            </c:strRef>
          </c:tx>
          <c:spPr>
            <a:ln w="15875" cap="rnd">
              <a:solidFill>
                <a:schemeClr val="accent2"/>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21'!$B$9:$J$9</c:f>
              <c:numCache>
                <c:formatCode>0.0%</c:formatCode>
                <c:ptCount val="9"/>
                <c:pt idx="0">
                  <c:v>0</c:v>
                </c:pt>
                <c:pt idx="1">
                  <c:v>0</c:v>
                </c:pt>
                <c:pt idx="2">
                  <c:v>0</c:v>
                </c:pt>
                <c:pt idx="3">
                  <c:v>0.14644824240711801</c:v>
                </c:pt>
                <c:pt idx="4">
                  <c:v>-4.8726321951643404E-3</c:v>
                </c:pt>
                <c:pt idx="5">
                  <c:v>-3.9396766457609296E-3</c:v>
                </c:pt>
                <c:pt idx="6">
                  <c:v>-3.4807054512827002E-3</c:v>
                </c:pt>
                <c:pt idx="7">
                  <c:v>-3.8558675690931101E-3</c:v>
                </c:pt>
                <c:pt idx="8">
                  <c:v>-4.1928037465550697E-3</c:v>
                </c:pt>
              </c:numCache>
            </c:numRef>
          </c:val>
          <c:smooth val="0"/>
          <c:extLst>
            <c:ext xmlns:c16="http://schemas.microsoft.com/office/drawing/2014/chart" uri="{C3380CC4-5D6E-409C-BE32-E72D297353CC}">
              <c16:uniqueId val="{00000001-60D6-4566-97D5-873A29EC211E}"/>
            </c:ext>
          </c:extLst>
        </c:ser>
        <c:ser>
          <c:idx val="2"/>
          <c:order val="2"/>
          <c:tx>
            <c:strRef>
              <c:f>'Figure 21'!$A$10</c:f>
              <c:strCache>
                <c:ptCount val="1"/>
                <c:pt idx="0">
                  <c:v>autres CHR</c:v>
                </c:pt>
              </c:strCache>
            </c:strRef>
          </c:tx>
          <c:spPr>
            <a:ln w="15875" cap="rnd">
              <a:solidFill>
                <a:schemeClr val="accent3"/>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21'!$B$10:$J$10</c:f>
              <c:numCache>
                <c:formatCode>0.0%</c:formatCode>
                <c:ptCount val="9"/>
                <c:pt idx="0">
                  <c:v>0</c:v>
                </c:pt>
                <c:pt idx="1">
                  <c:v>0.115779663194562</c:v>
                </c:pt>
                <c:pt idx="2">
                  <c:v>7.7798958671165402E-2</c:v>
                </c:pt>
                <c:pt idx="3">
                  <c:v>5.20684097630809E-2</c:v>
                </c:pt>
                <c:pt idx="4">
                  <c:v>-1.1159340895854899E-2</c:v>
                </c:pt>
                <c:pt idx="5">
                  <c:v>-1.0553669024665801E-2</c:v>
                </c:pt>
                <c:pt idx="6">
                  <c:v>-1.34798766027543E-2</c:v>
                </c:pt>
                <c:pt idx="7">
                  <c:v>-1.4187264137801499E-2</c:v>
                </c:pt>
                <c:pt idx="8">
                  <c:v>-1.42768268710679E-2</c:v>
                </c:pt>
              </c:numCache>
            </c:numRef>
          </c:val>
          <c:smooth val="0"/>
          <c:extLst>
            <c:ext xmlns:c16="http://schemas.microsoft.com/office/drawing/2014/chart" uri="{C3380CC4-5D6E-409C-BE32-E72D297353CC}">
              <c16:uniqueId val="{00000002-60D6-4566-97D5-873A29EC211E}"/>
            </c:ext>
          </c:extLst>
        </c:ser>
        <c:ser>
          <c:idx val="3"/>
          <c:order val="3"/>
          <c:tx>
            <c:strRef>
              <c:f>'Figure 21'!$A$11</c:f>
              <c:strCache>
                <c:ptCount val="1"/>
                <c:pt idx="0">
                  <c:v>CHS</c:v>
                </c:pt>
              </c:strCache>
            </c:strRef>
          </c:tx>
          <c:spPr>
            <a:ln w="15875" cap="rnd">
              <a:solidFill>
                <a:schemeClr val="accent4"/>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21'!$B$11:$J$11</c:f>
              <c:numCache>
                <c:formatCode>0.0%</c:formatCode>
                <c:ptCount val="9"/>
                <c:pt idx="0">
                  <c:v>0</c:v>
                </c:pt>
                <c:pt idx="1">
                  <c:v>2.46183687755278E-2</c:v>
                </c:pt>
                <c:pt idx="2">
                  <c:v>2.28844580620748E-2</c:v>
                </c:pt>
                <c:pt idx="3">
                  <c:v>-5.0261003344893897E-3</c:v>
                </c:pt>
                <c:pt idx="4">
                  <c:v>-4.5053105955561697E-3</c:v>
                </c:pt>
                <c:pt idx="5">
                  <c:v>-5.6441700925659501E-3</c:v>
                </c:pt>
                <c:pt idx="6">
                  <c:v>-6.10401277573803E-3</c:v>
                </c:pt>
                <c:pt idx="7">
                  <c:v>-6.7129421247607698E-3</c:v>
                </c:pt>
                <c:pt idx="8">
                  <c:v>-7.6956738243287599E-3</c:v>
                </c:pt>
              </c:numCache>
            </c:numRef>
          </c:val>
          <c:smooth val="0"/>
          <c:extLst>
            <c:ext xmlns:c16="http://schemas.microsoft.com/office/drawing/2014/chart" uri="{C3380CC4-5D6E-409C-BE32-E72D297353CC}">
              <c16:uniqueId val="{00000003-60D6-4566-97D5-873A29EC211E}"/>
            </c:ext>
          </c:extLst>
        </c:ser>
        <c:ser>
          <c:idx val="4"/>
          <c:order val="4"/>
          <c:tx>
            <c:strRef>
              <c:f>'Figure 21'!$A$12</c:f>
              <c:strCache>
                <c:ptCount val="1"/>
                <c:pt idx="0">
                  <c:v>ex HL</c:v>
                </c:pt>
              </c:strCache>
            </c:strRef>
          </c:tx>
          <c:spPr>
            <a:ln w="15875" cap="rnd">
              <a:solidFill>
                <a:schemeClr val="accent5"/>
              </a:solidFill>
              <a:round/>
            </a:ln>
            <a:effectLst/>
          </c:spPr>
          <c:marker>
            <c:symbol val="none"/>
          </c:marker>
          <c:cat>
            <c:numRef>
              <c:f>'Figure 21'!$B$3:$J$3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21'!$B$12:$J$12</c:f>
              <c:numCache>
                <c:formatCode>0.0%</c:formatCode>
                <c:ptCount val="9"/>
                <c:pt idx="0">
                  <c:v>0</c:v>
                </c:pt>
                <c:pt idx="1">
                  <c:v>0</c:v>
                </c:pt>
                <c:pt idx="2">
                  <c:v>4.0616895559249799E-2</c:v>
                </c:pt>
                <c:pt idx="3">
                  <c:v>-3.2031543023221501E-3</c:v>
                </c:pt>
                <c:pt idx="4">
                  <c:v>-3.6067910505696598E-3</c:v>
                </c:pt>
                <c:pt idx="5">
                  <c:v>-4.1283641124339699E-3</c:v>
                </c:pt>
                <c:pt idx="6">
                  <c:v>-4.6479774708179204E-3</c:v>
                </c:pt>
                <c:pt idx="7">
                  <c:v>-5.6127696689695196E-3</c:v>
                </c:pt>
                <c:pt idx="8">
                  <c:v>-4.3177868971416801E-3</c:v>
                </c:pt>
              </c:numCache>
            </c:numRef>
          </c:val>
          <c:smooth val="0"/>
          <c:extLst>
            <c:ext xmlns:c16="http://schemas.microsoft.com/office/drawing/2014/chart" uri="{C3380CC4-5D6E-409C-BE32-E72D297353CC}">
              <c16:uniqueId val="{00000004-60D6-4566-97D5-873A29EC211E}"/>
            </c:ext>
          </c:extLst>
        </c:ser>
        <c:dLbls>
          <c:showLegendKey val="0"/>
          <c:showVal val="0"/>
          <c:showCatName val="0"/>
          <c:showSerName val="0"/>
          <c:showPercent val="0"/>
          <c:showBubbleSize val="0"/>
        </c:dLbls>
        <c:smooth val="0"/>
        <c:axId val="737077760"/>
        <c:axId val="737083664"/>
      </c:lineChart>
      <c:catAx>
        <c:axId val="73707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7083664"/>
        <c:crossesAt val="-5.000000000000001E-2"/>
        <c:auto val="1"/>
        <c:lblAlgn val="ctr"/>
        <c:lblOffset val="100"/>
        <c:noMultiLvlLbl val="0"/>
      </c:catAx>
      <c:valAx>
        <c:axId val="737083664"/>
        <c:scaling>
          <c:orientation val="minMax"/>
          <c:max val="0.25"/>
          <c:min val="-5.000000000000001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707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22'!$A$4</c:f>
              <c:strCache>
                <c:ptCount val="1"/>
                <c:pt idx="0">
                  <c:v>Investissement</c:v>
                </c:pt>
              </c:strCache>
            </c:strRef>
          </c:tx>
          <c:spPr>
            <a:ln w="28575" cap="rnd">
              <a:solidFill>
                <a:schemeClr val="accent1"/>
              </a:solidFill>
              <a:round/>
            </a:ln>
            <a:effectLst/>
          </c:spPr>
          <c:marker>
            <c:symbol val="none"/>
          </c:marker>
          <c:cat>
            <c:numRef>
              <c:f>'Figure 22'!$B$3:$P$3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22'!$B$4:$P$4</c:f>
              <c:numCache>
                <c:formatCode>0.00</c:formatCode>
                <c:ptCount val="15"/>
                <c:pt idx="6">
                  <c:v>6.01276643962</c:v>
                </c:pt>
                <c:pt idx="7">
                  <c:v>6.79768007817</c:v>
                </c:pt>
                <c:pt idx="8">
                  <c:v>5.0518572295200004</c:v>
                </c:pt>
                <c:pt idx="9">
                  <c:v>4.8003449952700006</c:v>
                </c:pt>
                <c:pt idx="10">
                  <c:v>4.4287311331099994</c:v>
                </c:pt>
                <c:pt idx="11">
                  <c:v>4.0472610738799997</c:v>
                </c:pt>
                <c:pt idx="12">
                  <c:v>4.0168442430000004</c:v>
                </c:pt>
                <c:pt idx="13">
                  <c:v>3.7638205339000002</c:v>
                </c:pt>
                <c:pt idx="14">
                  <c:v>3.8684001528</c:v>
                </c:pt>
              </c:numCache>
            </c:numRef>
          </c:val>
          <c:smooth val="0"/>
          <c:extLst>
            <c:ext xmlns:c16="http://schemas.microsoft.com/office/drawing/2014/chart" uri="{C3380CC4-5D6E-409C-BE32-E72D297353CC}">
              <c16:uniqueId val="{00000000-9FEF-469F-BFA6-C2ACEDF558A5}"/>
            </c:ext>
          </c:extLst>
        </c:ser>
        <c:ser>
          <c:idx val="1"/>
          <c:order val="1"/>
          <c:tx>
            <c:strRef>
              <c:f>'Figure 22'!$A$5</c:f>
              <c:strCache>
                <c:ptCount val="1"/>
                <c:pt idx="0">
                  <c:v>Investissement hors PPP</c:v>
                </c:pt>
              </c:strCache>
            </c:strRef>
          </c:tx>
          <c:spPr>
            <a:ln w="28575" cap="rnd">
              <a:solidFill>
                <a:schemeClr val="accent2"/>
              </a:solidFill>
              <a:round/>
            </a:ln>
            <a:effectLst/>
          </c:spPr>
          <c:marker>
            <c:symbol val="none"/>
          </c:marker>
          <c:cat>
            <c:numRef>
              <c:f>'Figure 22'!$B$3:$P$3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22'!$B$5:$P$5</c:f>
              <c:numCache>
                <c:formatCode>0.00</c:formatCode>
                <c:ptCount val="15"/>
                <c:pt idx="0">
                  <c:v>4.7465680846000007</c:v>
                </c:pt>
                <c:pt idx="1">
                  <c:v>5.3245870044700006</c:v>
                </c:pt>
                <c:pt idx="2">
                  <c:v>5.5860435445299998</c:v>
                </c:pt>
                <c:pt idx="3">
                  <c:v>6.2246194408799997</c:v>
                </c:pt>
                <c:pt idx="4">
                  <c:v>6.63008417038</c:v>
                </c:pt>
                <c:pt idx="5">
                  <c:v>6.3646518008100008</c:v>
                </c:pt>
                <c:pt idx="6">
                  <c:v>6.0128332193</c:v>
                </c:pt>
                <c:pt idx="7">
                  <c:v>5.6760298807200007</c:v>
                </c:pt>
                <c:pt idx="8">
                  <c:v>4.9156158451600005</c:v>
                </c:pt>
                <c:pt idx="9">
                  <c:v>4.6660462734800001</c:v>
                </c:pt>
                <c:pt idx="10">
                  <c:v>4.4506948455699993</c:v>
                </c:pt>
                <c:pt idx="11">
                  <c:v>4.0426044884000003</c:v>
                </c:pt>
                <c:pt idx="12">
                  <c:v>4.0618602350600002</c:v>
                </c:pt>
                <c:pt idx="13">
                  <c:v>3.8078843134200002</c:v>
                </c:pt>
                <c:pt idx="14">
                  <c:v>3.91273602427</c:v>
                </c:pt>
              </c:numCache>
            </c:numRef>
          </c:val>
          <c:smooth val="0"/>
          <c:extLst>
            <c:ext xmlns:c16="http://schemas.microsoft.com/office/drawing/2014/chart" uri="{C3380CC4-5D6E-409C-BE32-E72D297353CC}">
              <c16:uniqueId val="{00000001-9FEF-469F-BFA6-C2ACEDF558A5}"/>
            </c:ext>
          </c:extLst>
        </c:ser>
        <c:ser>
          <c:idx val="2"/>
          <c:order val="2"/>
          <c:tx>
            <c:strRef>
              <c:f>'Figure 22'!$A$6</c:f>
              <c:strCache>
                <c:ptCount val="1"/>
                <c:pt idx="0">
                  <c:v>Investissement courant</c:v>
                </c:pt>
              </c:strCache>
            </c:strRef>
          </c:tx>
          <c:spPr>
            <a:ln w="28575" cap="rnd">
              <a:solidFill>
                <a:schemeClr val="accent3"/>
              </a:solidFill>
              <a:round/>
            </a:ln>
            <a:effectLst/>
          </c:spPr>
          <c:marker>
            <c:symbol val="none"/>
          </c:marker>
          <c:cat>
            <c:numRef>
              <c:f>'Figure 22'!$B$3:$P$3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22'!$B$6:$P$6</c:f>
              <c:numCache>
                <c:formatCode>0.00</c:formatCode>
                <c:ptCount val="15"/>
                <c:pt idx="0">
                  <c:v>2.09371391113</c:v>
                </c:pt>
                <c:pt idx="1">
                  <c:v>2.3632978814999999</c:v>
                </c:pt>
                <c:pt idx="2">
                  <c:v>2.6739313677099998</c:v>
                </c:pt>
                <c:pt idx="3">
                  <c:v>2.5378897354399998</c:v>
                </c:pt>
                <c:pt idx="4">
                  <c:v>2.5174895805999999</c:v>
                </c:pt>
                <c:pt idx="5">
                  <c:v>2.5654770976300001</c:v>
                </c:pt>
                <c:pt idx="6">
                  <c:v>2.4757637644399999</c:v>
                </c:pt>
                <c:pt idx="7">
                  <c:v>2.3000441294600003</c:v>
                </c:pt>
                <c:pt idx="8">
                  <c:v>2.1700930878699998</c:v>
                </c:pt>
                <c:pt idx="9">
                  <c:v>2.2866275404400001</c:v>
                </c:pt>
                <c:pt idx="10">
                  <c:v>2.1763290507199997</c:v>
                </c:pt>
                <c:pt idx="11">
                  <c:v>2.0559806416500002</c:v>
                </c:pt>
                <c:pt idx="12">
                  <c:v>2.1642049784799999</c:v>
                </c:pt>
                <c:pt idx="13">
                  <c:v>2.0487920052300002</c:v>
                </c:pt>
                <c:pt idx="14">
                  <c:v>2.0978591602400001</c:v>
                </c:pt>
              </c:numCache>
            </c:numRef>
          </c:val>
          <c:smooth val="0"/>
          <c:extLst>
            <c:ext xmlns:c16="http://schemas.microsoft.com/office/drawing/2014/chart" uri="{C3380CC4-5D6E-409C-BE32-E72D297353CC}">
              <c16:uniqueId val="{00000002-9FEF-469F-BFA6-C2ACEDF558A5}"/>
            </c:ext>
          </c:extLst>
        </c:ser>
        <c:ser>
          <c:idx val="3"/>
          <c:order val="3"/>
          <c:tx>
            <c:strRef>
              <c:f>'Figure 22'!$A$7</c:f>
              <c:strCache>
                <c:ptCount val="1"/>
                <c:pt idx="0">
                  <c:v>Investissement d'équipement</c:v>
                </c:pt>
              </c:strCache>
            </c:strRef>
          </c:tx>
          <c:spPr>
            <a:ln w="28575" cap="rnd">
              <a:solidFill>
                <a:schemeClr val="accent4"/>
              </a:solidFill>
              <a:round/>
            </a:ln>
            <a:effectLst/>
          </c:spPr>
          <c:marker>
            <c:symbol val="none"/>
          </c:marker>
          <c:cat>
            <c:numRef>
              <c:f>'Figure 22'!$B$3:$P$3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22'!$B$7:$P$7</c:f>
              <c:numCache>
                <c:formatCode>0.00</c:formatCode>
                <c:ptCount val="15"/>
                <c:pt idx="0">
                  <c:v>1.0296740411700001</c:v>
                </c:pt>
                <c:pt idx="1">
                  <c:v>1.13152398169</c:v>
                </c:pt>
                <c:pt idx="2">
                  <c:v>1.06739707808</c:v>
                </c:pt>
                <c:pt idx="3">
                  <c:v>1.1177107159000002</c:v>
                </c:pt>
                <c:pt idx="4">
                  <c:v>1.0117018626400001</c:v>
                </c:pt>
                <c:pt idx="5">
                  <c:v>1.0083776794299999</c:v>
                </c:pt>
                <c:pt idx="6">
                  <c:v>0.99034117546</c:v>
                </c:pt>
                <c:pt idx="7">
                  <c:v>0.87290969034999999</c:v>
                </c:pt>
                <c:pt idx="8">
                  <c:v>0.85079253082000006</c:v>
                </c:pt>
                <c:pt idx="9">
                  <c:v>0.78701391121999997</c:v>
                </c:pt>
                <c:pt idx="10">
                  <c:v>0.82975775633000004</c:v>
                </c:pt>
                <c:pt idx="11">
                  <c:v>0.76892536332000005</c:v>
                </c:pt>
                <c:pt idx="12">
                  <c:v>0.79195830385999999</c:v>
                </c:pt>
                <c:pt idx="13">
                  <c:v>0.77598549621000001</c:v>
                </c:pt>
                <c:pt idx="14">
                  <c:v>0.79662810126999994</c:v>
                </c:pt>
              </c:numCache>
            </c:numRef>
          </c:val>
          <c:smooth val="0"/>
          <c:extLst>
            <c:ext xmlns:c16="http://schemas.microsoft.com/office/drawing/2014/chart" uri="{C3380CC4-5D6E-409C-BE32-E72D297353CC}">
              <c16:uniqueId val="{00000003-9FEF-469F-BFA6-C2ACEDF558A5}"/>
            </c:ext>
          </c:extLst>
        </c:ser>
        <c:ser>
          <c:idx val="4"/>
          <c:order val="4"/>
          <c:tx>
            <c:strRef>
              <c:f>'Figure 22'!$A$8</c:f>
              <c:strCache>
                <c:ptCount val="1"/>
                <c:pt idx="0">
                  <c:v>Investissement de constructions</c:v>
                </c:pt>
              </c:strCache>
            </c:strRef>
          </c:tx>
          <c:spPr>
            <a:ln w="28575" cap="rnd">
              <a:solidFill>
                <a:schemeClr val="accent5"/>
              </a:solidFill>
              <a:round/>
            </a:ln>
            <a:effectLst/>
          </c:spPr>
          <c:marker>
            <c:symbol val="none"/>
          </c:marker>
          <c:cat>
            <c:numRef>
              <c:f>'Figure 22'!$B$3:$P$3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22'!$B$8:$P$8</c:f>
              <c:numCache>
                <c:formatCode>0.00</c:formatCode>
                <c:ptCount val="15"/>
                <c:pt idx="0">
                  <c:v>2.9622733763899998</c:v>
                </c:pt>
                <c:pt idx="1">
                  <c:v>3.36090969878</c:v>
                </c:pt>
                <c:pt idx="2">
                  <c:v>3.6854618495000002</c:v>
                </c:pt>
                <c:pt idx="3">
                  <c:v>4.2428559454699997</c:v>
                </c:pt>
                <c:pt idx="4">
                  <c:v>4.7700029671999999</c:v>
                </c:pt>
                <c:pt idx="5">
                  <c:v>4.4687997096800007</c:v>
                </c:pt>
                <c:pt idx="6">
                  <c:v>4.1901743654199999</c:v>
                </c:pt>
                <c:pt idx="7">
                  <c:v>5.1640826045899999</c:v>
                </c:pt>
                <c:pt idx="8">
                  <c:v>3.49725227931</c:v>
                </c:pt>
                <c:pt idx="9">
                  <c:v>3.2158896446799998</c:v>
                </c:pt>
                <c:pt idx="10">
                  <c:v>2.92793274383</c:v>
                </c:pt>
                <c:pt idx="11">
                  <c:v>2.6445075421099999</c:v>
                </c:pt>
                <c:pt idx="12">
                  <c:v>2.5227091401899999</c:v>
                </c:pt>
                <c:pt idx="13">
                  <c:v>2.33472554584</c:v>
                </c:pt>
                <c:pt idx="14">
                  <c:v>2.3538391972300001</c:v>
                </c:pt>
              </c:numCache>
            </c:numRef>
          </c:val>
          <c:smooth val="0"/>
          <c:extLst>
            <c:ext xmlns:c16="http://schemas.microsoft.com/office/drawing/2014/chart" uri="{C3380CC4-5D6E-409C-BE32-E72D297353CC}">
              <c16:uniqueId val="{00000004-9FEF-469F-BFA6-C2ACEDF558A5}"/>
            </c:ext>
          </c:extLst>
        </c:ser>
        <c:dLbls>
          <c:showLegendKey val="0"/>
          <c:showVal val="0"/>
          <c:showCatName val="0"/>
          <c:showSerName val="0"/>
          <c:showPercent val="0"/>
          <c:showBubbleSize val="0"/>
        </c:dLbls>
        <c:smooth val="0"/>
        <c:axId val="824784560"/>
        <c:axId val="824793416"/>
      </c:lineChart>
      <c:catAx>
        <c:axId val="82478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4793416"/>
        <c:crosses val="autoZero"/>
        <c:auto val="1"/>
        <c:lblAlgn val="ctr"/>
        <c:lblOffset val="100"/>
        <c:noMultiLvlLbl val="0"/>
      </c:catAx>
      <c:valAx>
        <c:axId val="8247934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4784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23'!$A$4</c:f>
              <c:strCache>
                <c:ptCount val="1"/>
                <c:pt idx="0">
                  <c:v>Taux de vétusté des équipements</c:v>
                </c:pt>
              </c:strCache>
            </c:strRef>
          </c:tx>
          <c:spPr>
            <a:ln w="28575" cap="rnd">
              <a:solidFill>
                <a:schemeClr val="accent1"/>
              </a:solidFill>
              <a:round/>
            </a:ln>
            <a:effectLst/>
          </c:spPr>
          <c:marker>
            <c:symbol val="none"/>
          </c:marker>
          <c:cat>
            <c:numRef>
              <c:f>'Figure 23'!$B$3:$P$3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23'!$B$4:$P$4</c:f>
              <c:numCache>
                <c:formatCode>0.0%</c:formatCode>
                <c:ptCount val="15"/>
                <c:pt idx="0">
                  <c:v>0.76699698071130995</c:v>
                </c:pt>
                <c:pt idx="1">
                  <c:v>0.76602929100259631</c:v>
                </c:pt>
                <c:pt idx="2">
                  <c:v>0.76990071675978122</c:v>
                </c:pt>
                <c:pt idx="3">
                  <c:v>0.77034273287035204</c:v>
                </c:pt>
                <c:pt idx="4">
                  <c:v>0.77392987618157338</c:v>
                </c:pt>
                <c:pt idx="5">
                  <c:v>0.75064645206023295</c:v>
                </c:pt>
                <c:pt idx="6">
                  <c:v>0.75416826868975884</c:v>
                </c:pt>
                <c:pt idx="7">
                  <c:v>0.76311446179149656</c:v>
                </c:pt>
                <c:pt idx="8">
                  <c:v>0.77073860232458757</c:v>
                </c:pt>
                <c:pt idx="9">
                  <c:v>0.77540156486943768</c:v>
                </c:pt>
                <c:pt idx="10">
                  <c:v>0.77208030935320715</c:v>
                </c:pt>
                <c:pt idx="11">
                  <c:v>0.78306998666717731</c:v>
                </c:pt>
                <c:pt idx="12">
                  <c:v>0.78826649121890668</c:v>
                </c:pt>
                <c:pt idx="13">
                  <c:v>0.79537821437625322</c:v>
                </c:pt>
                <c:pt idx="14">
                  <c:v>0.79950241701397828</c:v>
                </c:pt>
              </c:numCache>
            </c:numRef>
          </c:val>
          <c:smooth val="0"/>
          <c:extLst>
            <c:ext xmlns:c16="http://schemas.microsoft.com/office/drawing/2014/chart" uri="{C3380CC4-5D6E-409C-BE32-E72D297353CC}">
              <c16:uniqueId val="{00000000-40CF-49F5-A938-2DA7B8AA8C32}"/>
            </c:ext>
          </c:extLst>
        </c:ser>
        <c:ser>
          <c:idx val="1"/>
          <c:order val="1"/>
          <c:tx>
            <c:strRef>
              <c:f>'Figure 23'!$A$5</c:f>
              <c:strCache>
                <c:ptCount val="1"/>
                <c:pt idx="0">
                  <c:v>Taux de vétusté des constructions</c:v>
                </c:pt>
              </c:strCache>
            </c:strRef>
          </c:tx>
          <c:spPr>
            <a:ln w="28575" cap="rnd">
              <a:solidFill>
                <a:schemeClr val="accent2"/>
              </a:solidFill>
              <a:round/>
            </a:ln>
            <a:effectLst/>
          </c:spPr>
          <c:marker>
            <c:symbol val="none"/>
          </c:marker>
          <c:cat>
            <c:numRef>
              <c:f>'Figure 23'!$B$3:$P$3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23'!$B$5:$P$5</c:f>
              <c:numCache>
                <c:formatCode>0.0%</c:formatCode>
                <c:ptCount val="15"/>
                <c:pt idx="0">
                  <c:v>0.43753352295397957</c:v>
                </c:pt>
                <c:pt idx="1">
                  <c:v>0.43069311785433911</c:v>
                </c:pt>
                <c:pt idx="2">
                  <c:v>0.42127123201987238</c:v>
                </c:pt>
                <c:pt idx="3">
                  <c:v>0.41216350115257294</c:v>
                </c:pt>
                <c:pt idx="4">
                  <c:v>0.40363346240438491</c:v>
                </c:pt>
                <c:pt idx="5">
                  <c:v>0.40018140335917674</c:v>
                </c:pt>
                <c:pt idx="6">
                  <c:v>0.40104701606016502</c:v>
                </c:pt>
                <c:pt idx="7">
                  <c:v>0.39724584844295008</c:v>
                </c:pt>
                <c:pt idx="8">
                  <c:v>0.40587920506067099</c:v>
                </c:pt>
                <c:pt idx="9">
                  <c:v>0.41856606794148465</c:v>
                </c:pt>
                <c:pt idx="10">
                  <c:v>0.43038519035396028</c:v>
                </c:pt>
                <c:pt idx="11">
                  <c:v>0.44874933113445947</c:v>
                </c:pt>
                <c:pt idx="12">
                  <c:v>0.4641501464299348</c:v>
                </c:pt>
                <c:pt idx="13">
                  <c:v>0.48195975429453836</c:v>
                </c:pt>
                <c:pt idx="14">
                  <c:v>0.49917716171069504</c:v>
                </c:pt>
              </c:numCache>
            </c:numRef>
          </c:val>
          <c:smooth val="0"/>
          <c:extLst>
            <c:ext xmlns:c16="http://schemas.microsoft.com/office/drawing/2014/chart" uri="{C3380CC4-5D6E-409C-BE32-E72D297353CC}">
              <c16:uniqueId val="{00000001-40CF-49F5-A938-2DA7B8AA8C32}"/>
            </c:ext>
          </c:extLst>
        </c:ser>
        <c:dLbls>
          <c:showLegendKey val="0"/>
          <c:showVal val="0"/>
          <c:showCatName val="0"/>
          <c:showSerName val="0"/>
          <c:showPercent val="0"/>
          <c:showBubbleSize val="0"/>
        </c:dLbls>
        <c:smooth val="0"/>
        <c:axId val="824707152"/>
        <c:axId val="824708464"/>
      </c:lineChart>
      <c:catAx>
        <c:axId val="82470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4708464"/>
        <c:crosses val="autoZero"/>
        <c:auto val="1"/>
        <c:lblAlgn val="ctr"/>
        <c:lblOffset val="100"/>
        <c:noMultiLvlLbl val="0"/>
      </c:catAx>
      <c:valAx>
        <c:axId val="8247084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2470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1 - figure 1'!$A$6</c:f>
              <c:strCache>
                <c:ptCount val="1"/>
                <c:pt idx="0">
                  <c:v>Établissement du champ DGFiP</c:v>
                </c:pt>
              </c:strCache>
            </c:strRef>
          </c:tx>
          <c:spPr>
            <a:ln w="28575" cap="rnd">
              <a:solidFill>
                <a:schemeClr val="accent1"/>
              </a:solidFill>
              <a:round/>
            </a:ln>
            <a:effectLst/>
          </c:spPr>
          <c:marker>
            <c:symbol val="none"/>
          </c:marker>
          <c:cat>
            <c:numRef>
              <c:f>'Annexe 1 - figure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1'!$B$6:$P$6</c:f>
              <c:numCache>
                <c:formatCode>0.0</c:formatCode>
                <c:ptCount val="15"/>
                <c:pt idx="0">
                  <c:v>0.32254858844135081</c:v>
                </c:pt>
                <c:pt idx="1">
                  <c:v>-0.31134289389793013</c:v>
                </c:pt>
                <c:pt idx="2">
                  <c:v>-0.78692344871575137</c:v>
                </c:pt>
                <c:pt idx="3">
                  <c:v>-0.52905607406421551</c:v>
                </c:pt>
                <c:pt idx="4">
                  <c:v>-0.32851998351041201</c:v>
                </c:pt>
                <c:pt idx="5">
                  <c:v>-0.30844794566042466</c:v>
                </c:pt>
                <c:pt idx="6">
                  <c:v>-0.49752305481207715</c:v>
                </c:pt>
                <c:pt idx="7">
                  <c:v>4.3019481408910848E-2</c:v>
                </c:pt>
                <c:pt idx="8">
                  <c:v>-0.12944122035033387</c:v>
                </c:pt>
                <c:pt idx="9">
                  <c:v>-0.32435264995769014</c:v>
                </c:pt>
                <c:pt idx="10">
                  <c:v>-0.53013287327994996</c:v>
                </c:pt>
                <c:pt idx="11">
                  <c:v>-0.14654483615380423</c:v>
                </c:pt>
                <c:pt idx="12">
                  <c:v>-0.94153438255875666</c:v>
                </c:pt>
                <c:pt idx="13">
                  <c:v>-0.69645718360718867</c:v>
                </c:pt>
                <c:pt idx="14">
                  <c:v>-0.69411754619986143</c:v>
                </c:pt>
              </c:numCache>
            </c:numRef>
          </c:val>
          <c:smooth val="0"/>
          <c:extLst>
            <c:ext xmlns:c16="http://schemas.microsoft.com/office/drawing/2014/chart" uri="{C3380CC4-5D6E-409C-BE32-E72D297353CC}">
              <c16:uniqueId val="{00000000-18F0-443A-AF1B-73534EBB676F}"/>
            </c:ext>
          </c:extLst>
        </c:ser>
        <c:ser>
          <c:idx val="1"/>
          <c:order val="1"/>
          <c:tx>
            <c:strRef>
              <c:f>'Annexe 1 - figure 1'!$A$7</c:f>
              <c:strCache>
                <c:ptCount val="1"/>
                <c:pt idx="0">
                  <c:v>Établissement du champ commun SAE et DGFiP après corrections manuelles (ancienne série du panorama)</c:v>
                </c:pt>
              </c:strCache>
            </c:strRef>
          </c:tx>
          <c:spPr>
            <a:ln w="28575" cap="rnd">
              <a:solidFill>
                <a:schemeClr val="accent2"/>
              </a:solidFill>
              <a:round/>
            </a:ln>
            <a:effectLst/>
          </c:spPr>
          <c:marker>
            <c:symbol val="none"/>
          </c:marker>
          <c:cat>
            <c:numRef>
              <c:f>'Annexe 1 - figure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1'!$B$7:$P$7</c:f>
              <c:numCache>
                <c:formatCode>0.0</c:formatCode>
                <c:ptCount val="15"/>
                <c:pt idx="4">
                  <c:v>-0.3</c:v>
                </c:pt>
                <c:pt idx="5">
                  <c:v>-0.3</c:v>
                </c:pt>
                <c:pt idx="6">
                  <c:v>-0.5</c:v>
                </c:pt>
                <c:pt idx="7">
                  <c:v>0.1</c:v>
                </c:pt>
                <c:pt idx="8">
                  <c:v>-0.1</c:v>
                </c:pt>
                <c:pt idx="9">
                  <c:v>-0.3</c:v>
                </c:pt>
                <c:pt idx="10">
                  <c:v>-0.5</c:v>
                </c:pt>
                <c:pt idx="11">
                  <c:v>-0.3</c:v>
                </c:pt>
                <c:pt idx="12">
                  <c:v>-0.9</c:v>
                </c:pt>
                <c:pt idx="13">
                  <c:v>-0.7</c:v>
                </c:pt>
                <c:pt idx="14">
                  <c:v>-0.7</c:v>
                </c:pt>
              </c:numCache>
            </c:numRef>
          </c:val>
          <c:smooth val="0"/>
          <c:extLst>
            <c:ext xmlns:c16="http://schemas.microsoft.com/office/drawing/2014/chart" uri="{C3380CC4-5D6E-409C-BE32-E72D297353CC}">
              <c16:uniqueId val="{00000001-18F0-443A-AF1B-73534EBB676F}"/>
            </c:ext>
          </c:extLst>
        </c:ser>
        <c:ser>
          <c:idx val="2"/>
          <c:order val="2"/>
          <c:tx>
            <c:strRef>
              <c:f>'Annexe 1 - figure 1'!$A$8</c:f>
              <c:strCache>
                <c:ptCount val="1"/>
                <c:pt idx="0">
                  <c:v>Établissement du champ commun SAE et DGFiP</c:v>
                </c:pt>
              </c:strCache>
            </c:strRef>
          </c:tx>
          <c:spPr>
            <a:ln w="28575" cap="rnd">
              <a:solidFill>
                <a:schemeClr val="accent3"/>
              </a:solidFill>
              <a:round/>
            </a:ln>
            <a:effectLst/>
          </c:spPr>
          <c:marker>
            <c:symbol val="none"/>
          </c:marker>
          <c:cat>
            <c:numRef>
              <c:f>'Annexe 1 - figure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1'!$B$8:$P$8</c:f>
              <c:numCache>
                <c:formatCode>0.0</c:formatCode>
                <c:ptCount val="15"/>
                <c:pt idx="0">
                  <c:v>0.31460012522222824</c:v>
                </c:pt>
                <c:pt idx="1">
                  <c:v>-0.33282665992897792</c:v>
                </c:pt>
                <c:pt idx="2">
                  <c:v>-0.81145127324544486</c:v>
                </c:pt>
                <c:pt idx="3">
                  <c:v>-0.55314739501348975</c:v>
                </c:pt>
                <c:pt idx="4">
                  <c:v>-0.35257660986602951</c:v>
                </c:pt>
                <c:pt idx="5">
                  <c:v>-0.34410211034127386</c:v>
                </c:pt>
                <c:pt idx="6">
                  <c:v>-0.51476741743126586</c:v>
                </c:pt>
                <c:pt idx="7">
                  <c:v>0.12504021615949004</c:v>
                </c:pt>
                <c:pt idx="8">
                  <c:v>-0.14359727768920685</c:v>
                </c:pt>
                <c:pt idx="9">
                  <c:v>-0.33757349140824944</c:v>
                </c:pt>
                <c:pt idx="10">
                  <c:v>-0.52705969510011808</c:v>
                </c:pt>
                <c:pt idx="11">
                  <c:v>-0.28459371120748073</c:v>
                </c:pt>
                <c:pt idx="12">
                  <c:v>-0.94487068404318653</c:v>
                </c:pt>
                <c:pt idx="13">
                  <c:v>-0.71070655436669949</c:v>
                </c:pt>
                <c:pt idx="14">
                  <c:v>-0.694043647380158</c:v>
                </c:pt>
              </c:numCache>
            </c:numRef>
          </c:val>
          <c:smooth val="0"/>
          <c:extLst>
            <c:ext xmlns:c16="http://schemas.microsoft.com/office/drawing/2014/chart" uri="{C3380CC4-5D6E-409C-BE32-E72D297353CC}">
              <c16:uniqueId val="{00000002-18F0-443A-AF1B-73534EBB676F}"/>
            </c:ext>
          </c:extLst>
        </c:ser>
        <c:dLbls>
          <c:showLegendKey val="0"/>
          <c:showVal val="0"/>
          <c:showCatName val="0"/>
          <c:showSerName val="0"/>
          <c:showPercent val="0"/>
          <c:showBubbleSize val="0"/>
        </c:dLbls>
        <c:smooth val="0"/>
        <c:axId val="757135024"/>
        <c:axId val="757128464"/>
      </c:lineChart>
      <c:catAx>
        <c:axId val="75713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7128464"/>
        <c:crossesAt val="-1.2"/>
        <c:auto val="1"/>
        <c:lblAlgn val="ctr"/>
        <c:lblOffset val="100"/>
        <c:noMultiLvlLbl val="0"/>
      </c:catAx>
      <c:valAx>
        <c:axId val="7571284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7135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'Annexe 1 - figure 2'!$B$4</c:f>
              <c:strCache>
                <c:ptCount val="1"/>
                <c:pt idx="0">
                  <c:v>Ensemble des établissements de la base DGFiP</c:v>
                </c:pt>
              </c:strCache>
            </c:strRef>
          </c:tx>
          <c:spPr>
            <a:ln w="28575" cap="rnd">
              <a:solidFill>
                <a:schemeClr val="accent2"/>
              </a:solidFill>
              <a:round/>
            </a:ln>
            <a:effectLst/>
          </c:spPr>
          <c:marker>
            <c:symbol val="none"/>
          </c:marker>
          <c:cat>
            <c:numRef>
              <c:f>'Annexe 1 - figure 2'!$C$5:$Q$5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2'!$C$6:$Q$6</c:f>
              <c:numCache>
                <c:formatCode>#,##0</c:formatCode>
                <c:ptCount val="15"/>
                <c:pt idx="0">
                  <c:v>851.16607512999997</c:v>
                </c:pt>
                <c:pt idx="1">
                  <c:v>752.81490646999896</c:v>
                </c:pt>
                <c:pt idx="2">
                  <c:v>328.30328742999899</c:v>
                </c:pt>
                <c:pt idx="3">
                  <c:v>770.50037348000001</c:v>
                </c:pt>
                <c:pt idx="4">
                  <c:v>918.95031714000197</c:v>
                </c:pt>
                <c:pt idx="5">
                  <c:v>985.89286425000705</c:v>
                </c:pt>
                <c:pt idx="6">
                  <c:v>1057.3159642600001</c:v>
                </c:pt>
                <c:pt idx="7">
                  <c:v>1272.4897026899901</c:v>
                </c:pt>
                <c:pt idx="8">
                  <c:v>862.69086888999993</c:v>
                </c:pt>
                <c:pt idx="9">
                  <c:v>570.33686492000402</c:v>
                </c:pt>
                <c:pt idx="10">
                  <c:v>210.72184884000097</c:v>
                </c:pt>
                <c:pt idx="11">
                  <c:v>323.27003831000002</c:v>
                </c:pt>
                <c:pt idx="12">
                  <c:v>-312.00584772000099</c:v>
                </c:pt>
                <c:pt idx="13">
                  <c:v>-37.892444359998599</c:v>
                </c:pt>
                <c:pt idx="14">
                  <c:v>-279.94134294999998</c:v>
                </c:pt>
              </c:numCache>
            </c:numRef>
          </c:val>
          <c:smooth val="0"/>
          <c:extLst>
            <c:ext xmlns:c16="http://schemas.microsoft.com/office/drawing/2014/chart" uri="{C3380CC4-5D6E-409C-BE32-E72D297353CC}">
              <c16:uniqueId val="{00000001-143F-4CCD-8F69-FBA963C51DEE}"/>
            </c:ext>
          </c:extLst>
        </c:ser>
        <c:ser>
          <c:idx val="0"/>
          <c:order val="1"/>
          <c:tx>
            <c:strRef>
              <c:f>'Annexe 1 - figure 2'!$B$11</c:f>
              <c:strCache>
                <c:ptCount val="1"/>
                <c:pt idx="0">
                  <c:v>Champ commun de la SAE et de la DGFiP après corrections manuelles (ancienne série du panorama)</c:v>
                </c:pt>
              </c:strCache>
            </c:strRef>
          </c:tx>
          <c:spPr>
            <a:ln w="28575" cap="rnd">
              <a:solidFill>
                <a:schemeClr val="accent1"/>
              </a:solidFill>
              <a:round/>
            </a:ln>
            <a:effectLst/>
          </c:spPr>
          <c:marker>
            <c:symbol val="none"/>
          </c:marker>
          <c:val>
            <c:numRef>
              <c:f>'Annexe 1 - figure 2'!$C$13:$Q$13</c:f>
              <c:numCache>
                <c:formatCode>#,##0</c:formatCode>
                <c:ptCount val="15"/>
                <c:pt idx="0">
                  <c:v>841.09203868000031</c:v>
                </c:pt>
                <c:pt idx="1">
                  <c:v>732.33255774000554</c:v>
                </c:pt>
                <c:pt idx="2">
                  <c:v>307.13003040999604</c:v>
                </c:pt>
                <c:pt idx="3">
                  <c:v>748.54293900999448</c:v>
                </c:pt>
                <c:pt idx="4">
                  <c:v>898.81749676999664</c:v>
                </c:pt>
                <c:pt idx="5">
                  <c:v>957.16797125000767</c:v>
                </c:pt>
                <c:pt idx="6">
                  <c:v>1042.0343890599975</c:v>
                </c:pt>
                <c:pt idx="7">
                  <c:v>1314.5383295100098</c:v>
                </c:pt>
                <c:pt idx="8" formatCode="0">
                  <c:v>842.97021508</c:v>
                </c:pt>
                <c:pt idx="9" formatCode="0">
                  <c:v>549.92960615000402</c:v>
                </c:pt>
                <c:pt idx="10" formatCode="0">
                  <c:v>200.24492933000201</c:v>
                </c:pt>
                <c:pt idx="11" formatCode="0">
                  <c:v>320.44784957000002</c:v>
                </c:pt>
                <c:pt idx="12" formatCode="0">
                  <c:v>-323.59407721000099</c:v>
                </c:pt>
                <c:pt idx="13" formatCode="0">
                  <c:v>-47.534440039998998</c:v>
                </c:pt>
                <c:pt idx="14" formatCode="0">
                  <c:v>-278</c:v>
                </c:pt>
              </c:numCache>
            </c:numRef>
          </c:val>
          <c:smooth val="0"/>
          <c:extLst>
            <c:ext xmlns:c16="http://schemas.microsoft.com/office/drawing/2014/chart" uri="{C3380CC4-5D6E-409C-BE32-E72D297353CC}">
              <c16:uniqueId val="{00000002-143F-4CCD-8F69-FBA963C51DEE}"/>
            </c:ext>
          </c:extLst>
        </c:ser>
        <c:ser>
          <c:idx val="2"/>
          <c:order val="2"/>
          <c:tx>
            <c:strRef>
              <c:f>'Annexe 1 - figure 2'!$B$18</c:f>
              <c:strCache>
                <c:ptCount val="1"/>
                <c:pt idx="0">
                  <c:v>champ commun de la SAE et de la DGFiP</c:v>
                </c:pt>
              </c:strCache>
            </c:strRef>
          </c:tx>
          <c:spPr>
            <a:ln w="28575" cap="rnd">
              <a:solidFill>
                <a:schemeClr val="accent3"/>
              </a:solidFill>
              <a:round/>
            </a:ln>
            <a:effectLst/>
          </c:spPr>
          <c:marker>
            <c:symbol val="none"/>
          </c:marker>
          <c:val>
            <c:numRef>
              <c:f>'Annexe 1 - figure 2'!$C$20:$Q$20</c:f>
              <c:numCache>
                <c:formatCode>#,##0</c:formatCode>
                <c:ptCount val="15"/>
                <c:pt idx="0">
                  <c:v>840.93098420000001</c:v>
                </c:pt>
                <c:pt idx="1">
                  <c:v>732.69277737000004</c:v>
                </c:pt>
                <c:pt idx="2">
                  <c:v>307.30019168000001</c:v>
                </c:pt>
                <c:pt idx="3">
                  <c:v>744.21919275000005</c:v>
                </c:pt>
                <c:pt idx="4">
                  <c:v>890.34001132000003</c:v>
                </c:pt>
                <c:pt idx="5">
                  <c:v>943.46250023000005</c:v>
                </c:pt>
                <c:pt idx="6">
                  <c:v>1029.6836273599999</c:v>
                </c:pt>
                <c:pt idx="7">
                  <c:v>1306.05923839</c:v>
                </c:pt>
                <c:pt idx="8">
                  <c:v>843.17532697000001</c:v>
                </c:pt>
                <c:pt idx="9">
                  <c:v>549.76442463000001</c:v>
                </c:pt>
                <c:pt idx="10">
                  <c:v>200.60107034999999</c:v>
                </c:pt>
                <c:pt idx="11">
                  <c:v>320.43282277999998</c:v>
                </c:pt>
                <c:pt idx="12">
                  <c:v>-323.54861017000002</c:v>
                </c:pt>
                <c:pt idx="13">
                  <c:v>-47.534439999999996</c:v>
                </c:pt>
                <c:pt idx="14">
                  <c:v>-277.87613085000004</c:v>
                </c:pt>
              </c:numCache>
            </c:numRef>
          </c:val>
          <c:smooth val="0"/>
          <c:extLst>
            <c:ext xmlns:c16="http://schemas.microsoft.com/office/drawing/2014/chart" uri="{C3380CC4-5D6E-409C-BE32-E72D297353CC}">
              <c16:uniqueId val="{00000003-143F-4CCD-8F69-FBA963C51DEE}"/>
            </c:ext>
          </c:extLst>
        </c:ser>
        <c:dLbls>
          <c:showLegendKey val="0"/>
          <c:showVal val="0"/>
          <c:showCatName val="0"/>
          <c:showSerName val="0"/>
          <c:showPercent val="0"/>
          <c:showBubbleSize val="0"/>
        </c:dLbls>
        <c:smooth val="0"/>
        <c:axId val="752184440"/>
        <c:axId val="752185096"/>
      </c:lineChart>
      <c:catAx>
        <c:axId val="75218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2185096"/>
        <c:crossesAt val="-600"/>
        <c:auto val="1"/>
        <c:lblAlgn val="ctr"/>
        <c:lblOffset val="100"/>
        <c:noMultiLvlLbl val="0"/>
      </c:catAx>
      <c:valAx>
        <c:axId val="752185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2184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strRef>
              <c:f>'Annexe 1 - figure 2'!$B$4</c:f>
              <c:strCache>
                <c:ptCount val="1"/>
                <c:pt idx="0">
                  <c:v>Ensemble des établissements de la base DGFiP</c:v>
                </c:pt>
              </c:strCache>
            </c:strRef>
          </c:tx>
          <c:spPr>
            <a:ln w="28575" cap="rnd">
              <a:solidFill>
                <a:schemeClr val="accent3"/>
              </a:solidFill>
              <a:round/>
            </a:ln>
            <a:effectLst/>
          </c:spPr>
          <c:marker>
            <c:symbol val="none"/>
          </c:marker>
          <c:cat>
            <c:numRef>
              <c:f>'Annexe 1 - figure 2'!$C$5:$Q$5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2'!$C$7:$Q$7</c:f>
              <c:numCache>
                <c:formatCode>#,##0</c:formatCode>
                <c:ptCount val="15"/>
                <c:pt idx="0">
                  <c:v>-423.79639539999999</c:v>
                </c:pt>
                <c:pt idx="1">
                  <c:v>-487.62255155000003</c:v>
                </c:pt>
                <c:pt idx="2">
                  <c:v>-584.79542649999996</c:v>
                </c:pt>
                <c:pt idx="3">
                  <c:v>-696.97964702000002</c:v>
                </c:pt>
                <c:pt idx="4">
                  <c:v>-679.03670252999996</c:v>
                </c:pt>
                <c:pt idx="5">
                  <c:v>-761.01264813</c:v>
                </c:pt>
                <c:pt idx="6">
                  <c:v>-895.28694471000006</c:v>
                </c:pt>
                <c:pt idx="7">
                  <c:v>-1010.23083165</c:v>
                </c:pt>
                <c:pt idx="8">
                  <c:v>-1087.88832897</c:v>
                </c:pt>
                <c:pt idx="9">
                  <c:v>-1075.3388330799999</c:v>
                </c:pt>
                <c:pt idx="10">
                  <c:v>-1085.04841334</c:v>
                </c:pt>
                <c:pt idx="11">
                  <c:v>-862.47930710000003</c:v>
                </c:pt>
                <c:pt idx="12">
                  <c:v>-927.18286663000004</c:v>
                </c:pt>
                <c:pt idx="13">
                  <c:v>-915.27449709000007</c:v>
                </c:pt>
                <c:pt idx="14">
                  <c:v>-861.50634763999994</c:v>
                </c:pt>
              </c:numCache>
            </c:numRef>
          </c:val>
          <c:smooth val="0"/>
          <c:extLst>
            <c:ext xmlns:c16="http://schemas.microsoft.com/office/drawing/2014/chart" uri="{C3380CC4-5D6E-409C-BE32-E72D297353CC}">
              <c16:uniqueId val="{00000002-207E-4DA0-86D1-84ED8F375462}"/>
            </c:ext>
          </c:extLst>
        </c:ser>
        <c:ser>
          <c:idx val="0"/>
          <c:order val="1"/>
          <c:tx>
            <c:strRef>
              <c:f>'Annexe 1 - figure 2'!$B$11</c:f>
              <c:strCache>
                <c:ptCount val="1"/>
                <c:pt idx="0">
                  <c:v>Champ commun de la SAE et de la DGFiP après corrections manuelles (ancienne série du panorama)</c:v>
                </c:pt>
              </c:strCache>
            </c:strRef>
          </c:tx>
          <c:spPr>
            <a:ln w="28575" cap="rnd">
              <a:solidFill>
                <a:schemeClr val="accent1"/>
              </a:solidFill>
              <a:round/>
            </a:ln>
            <a:effectLst/>
          </c:spPr>
          <c:marker>
            <c:symbol val="none"/>
          </c:marker>
          <c:val>
            <c:numRef>
              <c:f>'Annexe 1 - figure 2'!$C$14:$Q$14</c:f>
              <c:numCache>
                <c:formatCode>#,##0</c:formatCode>
                <c:ptCount val="15"/>
                <c:pt idx="0">
                  <c:v>-418.46226669999999</c:v>
                </c:pt>
                <c:pt idx="1">
                  <c:v>-481.68186642000006</c:v>
                </c:pt>
                <c:pt idx="2">
                  <c:v>-576.79756298999996</c:v>
                </c:pt>
                <c:pt idx="3">
                  <c:v>-688.20929511999998</c:v>
                </c:pt>
                <c:pt idx="4">
                  <c:v>-669.13535233000005</c:v>
                </c:pt>
                <c:pt idx="5">
                  <c:v>-750.01083110000002</c:v>
                </c:pt>
                <c:pt idx="6">
                  <c:v>-884.32942251999998</c:v>
                </c:pt>
                <c:pt idx="7">
                  <c:v>-1002.46897913</c:v>
                </c:pt>
                <c:pt idx="8" formatCode="0">
                  <c:v>-1074.55503084</c:v>
                </c:pt>
                <c:pt idx="9" formatCode="0">
                  <c:v>-1060.6205181299999</c:v>
                </c:pt>
                <c:pt idx="10" formatCode="0">
                  <c:v>-1071.0785746500001</c:v>
                </c:pt>
                <c:pt idx="11" formatCode="0">
                  <c:v>-962.78864577000002</c:v>
                </c:pt>
                <c:pt idx="12" formatCode="0">
                  <c:v>-917.54350210999996</c:v>
                </c:pt>
                <c:pt idx="13" formatCode="0">
                  <c:v>-910.8279651900001</c:v>
                </c:pt>
                <c:pt idx="14" formatCode="0">
                  <c:v>-861</c:v>
                </c:pt>
              </c:numCache>
            </c:numRef>
          </c:val>
          <c:smooth val="0"/>
          <c:extLst>
            <c:ext xmlns:c16="http://schemas.microsoft.com/office/drawing/2014/chart" uri="{C3380CC4-5D6E-409C-BE32-E72D297353CC}">
              <c16:uniqueId val="{00000003-207E-4DA0-86D1-84ED8F375462}"/>
            </c:ext>
          </c:extLst>
        </c:ser>
        <c:ser>
          <c:idx val="1"/>
          <c:order val="2"/>
          <c:tx>
            <c:strRef>
              <c:f>'Annexe 1 - figure 2'!$B$18</c:f>
              <c:strCache>
                <c:ptCount val="1"/>
                <c:pt idx="0">
                  <c:v>champ commun de la SAE et de la DGFiP</c:v>
                </c:pt>
              </c:strCache>
            </c:strRef>
          </c:tx>
          <c:spPr>
            <a:ln w="28575" cap="rnd">
              <a:solidFill>
                <a:schemeClr val="accent2"/>
              </a:solidFill>
              <a:round/>
            </a:ln>
            <a:effectLst/>
          </c:spPr>
          <c:marker>
            <c:symbol val="none"/>
          </c:marker>
          <c:val>
            <c:numRef>
              <c:f>'Annexe 1 - figure 2'!$C$21:$Q$21</c:f>
              <c:numCache>
                <c:formatCode>#,##0</c:formatCode>
                <c:ptCount val="15"/>
                <c:pt idx="0">
                  <c:v>-418.57683998000005</c:v>
                </c:pt>
                <c:pt idx="1">
                  <c:v>-481.71423897000005</c:v>
                </c:pt>
                <c:pt idx="2">
                  <c:v>-576.83480401999998</c:v>
                </c:pt>
                <c:pt idx="3">
                  <c:v>-685.18959197000004</c:v>
                </c:pt>
                <c:pt idx="4">
                  <c:v>-664.80018195000002</c:v>
                </c:pt>
                <c:pt idx="5">
                  <c:v>-744.19804319000002</c:v>
                </c:pt>
                <c:pt idx="6">
                  <c:v>-878.92432251000002</c:v>
                </c:pt>
                <c:pt idx="7">
                  <c:v>-998.82469842</c:v>
                </c:pt>
                <c:pt idx="8">
                  <c:v>-1074.6255972000001</c:v>
                </c:pt>
                <c:pt idx="9">
                  <c:v>-1060.6500883599999</c:v>
                </c:pt>
                <c:pt idx="10">
                  <c:v>-1071.0785746500001</c:v>
                </c:pt>
                <c:pt idx="11">
                  <c:v>-962.78864577000002</c:v>
                </c:pt>
                <c:pt idx="12">
                  <c:v>-917.54350210999996</c:v>
                </c:pt>
                <c:pt idx="13">
                  <c:v>-910.8279651900001</c:v>
                </c:pt>
                <c:pt idx="14">
                  <c:v>-861.15688660000001</c:v>
                </c:pt>
              </c:numCache>
            </c:numRef>
          </c:val>
          <c:smooth val="0"/>
          <c:extLst>
            <c:ext xmlns:c16="http://schemas.microsoft.com/office/drawing/2014/chart" uri="{C3380CC4-5D6E-409C-BE32-E72D297353CC}">
              <c16:uniqueId val="{00000004-207E-4DA0-86D1-84ED8F375462}"/>
            </c:ext>
          </c:extLst>
        </c:ser>
        <c:dLbls>
          <c:showLegendKey val="0"/>
          <c:showVal val="0"/>
          <c:showCatName val="0"/>
          <c:showSerName val="0"/>
          <c:showPercent val="0"/>
          <c:showBubbleSize val="0"/>
        </c:dLbls>
        <c:smooth val="0"/>
        <c:axId val="776961264"/>
        <c:axId val="776958968"/>
      </c:lineChart>
      <c:catAx>
        <c:axId val="77696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6958968"/>
        <c:crossesAt val="-1200"/>
        <c:auto val="1"/>
        <c:lblAlgn val="ctr"/>
        <c:lblOffset val="100"/>
        <c:noMultiLvlLbl val="0"/>
      </c:catAx>
      <c:valAx>
        <c:axId val="776958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6961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'Annexe 1 - figure 2'!$B$4</c:f>
              <c:strCache>
                <c:ptCount val="1"/>
                <c:pt idx="0">
                  <c:v>Ensemble des établissements de la base DGFiP</c:v>
                </c:pt>
              </c:strCache>
            </c:strRef>
          </c:tx>
          <c:spPr>
            <a:ln w="28575" cap="rnd">
              <a:solidFill>
                <a:schemeClr val="accent1"/>
              </a:solidFill>
              <a:round/>
            </a:ln>
            <a:effectLst/>
          </c:spPr>
          <c:marker>
            <c:symbol val="none"/>
          </c:marker>
          <c:cat>
            <c:numRef>
              <c:f>'Annexe 1 - figure 2'!$C$5:$Q$5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2'!$C$8:$Q$8</c:f>
              <c:numCache>
                <c:formatCode>#,##0</c:formatCode>
                <c:ptCount val="15"/>
                <c:pt idx="0">
                  <c:v>-243.06430397</c:v>
                </c:pt>
                <c:pt idx="1">
                  <c:v>-447.05090975999997</c:v>
                </c:pt>
                <c:pt idx="2">
                  <c:v>-218.65523031000001</c:v>
                </c:pt>
                <c:pt idx="3">
                  <c:v>-409.28480360000003</c:v>
                </c:pt>
                <c:pt idx="4">
                  <c:v>-454.13559306999997</c:v>
                </c:pt>
                <c:pt idx="5">
                  <c:v>-433.35279930000002</c:v>
                </c:pt>
                <c:pt idx="6">
                  <c:v>-511.47377906000003</c:v>
                </c:pt>
                <c:pt idx="7">
                  <c:v>-231.26370498</c:v>
                </c:pt>
                <c:pt idx="8">
                  <c:v>130.50844771999999</c:v>
                </c:pt>
                <c:pt idx="9">
                  <c:v>261.81420080000004</c:v>
                </c:pt>
                <c:pt idx="10">
                  <c:v>469.1037528</c:v>
                </c:pt>
                <c:pt idx="11">
                  <c:v>424.33390813</c:v>
                </c:pt>
                <c:pt idx="12">
                  <c:v>494.25038835000004</c:v>
                </c:pt>
                <c:pt idx="13">
                  <c:v>392.23748674000001</c:v>
                </c:pt>
                <c:pt idx="14">
                  <c:v>572.39201174000004</c:v>
                </c:pt>
              </c:numCache>
            </c:numRef>
          </c:val>
          <c:smooth val="0"/>
          <c:extLst>
            <c:ext xmlns:c16="http://schemas.microsoft.com/office/drawing/2014/chart" uri="{C3380CC4-5D6E-409C-BE32-E72D297353CC}">
              <c16:uniqueId val="{00000002-07B2-4E6F-98D0-B963A5E8EE4E}"/>
            </c:ext>
          </c:extLst>
        </c:ser>
        <c:ser>
          <c:idx val="1"/>
          <c:order val="1"/>
          <c:tx>
            <c:strRef>
              <c:f>'Annexe 1 - figure 2'!$B$11</c:f>
              <c:strCache>
                <c:ptCount val="1"/>
                <c:pt idx="0">
                  <c:v>Champ commun de la SAE et de la DGFiP après corrections manuelles (ancienne série du panorama)</c:v>
                </c:pt>
              </c:strCache>
            </c:strRef>
          </c:tx>
          <c:spPr>
            <a:ln w="28575" cap="rnd">
              <a:solidFill>
                <a:schemeClr val="accent2"/>
              </a:solidFill>
              <a:round/>
            </a:ln>
            <a:effectLst/>
          </c:spPr>
          <c:marker>
            <c:symbol val="none"/>
          </c:marker>
          <c:val>
            <c:numRef>
              <c:f>'Annexe 1 - figure 2'!$C$15:$Q$15</c:f>
              <c:numCache>
                <c:formatCode>#,##0</c:formatCode>
                <c:ptCount val="15"/>
                <c:pt idx="0">
                  <c:v>-243.90093979999997</c:v>
                </c:pt>
                <c:pt idx="1">
                  <c:v>-443.89749637999972</c:v>
                </c:pt>
                <c:pt idx="2">
                  <c:v>-216.04949488999998</c:v>
                </c:pt>
                <c:pt idx="3">
                  <c:v>-405.54989235000016</c:v>
                </c:pt>
                <c:pt idx="4">
                  <c:v>-453.12059224999996</c:v>
                </c:pt>
                <c:pt idx="5">
                  <c:v>-434.05531252999998</c:v>
                </c:pt>
                <c:pt idx="6">
                  <c:v>-511.28920204999997</c:v>
                </c:pt>
                <c:pt idx="7">
                  <c:v>-222.75989643000005</c:v>
                </c:pt>
                <c:pt idx="8" formatCode="0">
                  <c:v>127.57330956999999</c:v>
                </c:pt>
                <c:pt idx="9" formatCode="0">
                  <c:v>260.48670980999998</c:v>
                </c:pt>
                <c:pt idx="10" formatCode="0">
                  <c:v>471.59013329999999</c:v>
                </c:pt>
                <c:pt idx="11" formatCode="0">
                  <c:v>421.32185339999995</c:v>
                </c:pt>
                <c:pt idx="12" formatCode="0">
                  <c:v>501.00097275000002</c:v>
                </c:pt>
                <c:pt idx="13" formatCode="0">
                  <c:v>388.86780148000003</c:v>
                </c:pt>
                <c:pt idx="14" formatCode="0">
                  <c:v>570</c:v>
                </c:pt>
              </c:numCache>
            </c:numRef>
          </c:val>
          <c:smooth val="0"/>
          <c:extLst>
            <c:ext xmlns:c16="http://schemas.microsoft.com/office/drawing/2014/chart" uri="{C3380CC4-5D6E-409C-BE32-E72D297353CC}">
              <c16:uniqueId val="{00000003-07B2-4E6F-98D0-B963A5E8EE4E}"/>
            </c:ext>
          </c:extLst>
        </c:ser>
        <c:ser>
          <c:idx val="2"/>
          <c:order val="2"/>
          <c:tx>
            <c:strRef>
              <c:f>'Annexe 1 - figure 2'!$B$18</c:f>
              <c:strCache>
                <c:ptCount val="1"/>
                <c:pt idx="0">
                  <c:v>champ commun de la SAE et de la DGFiP</c:v>
                </c:pt>
              </c:strCache>
            </c:strRef>
          </c:tx>
          <c:spPr>
            <a:ln w="28575" cap="rnd">
              <a:solidFill>
                <a:schemeClr val="accent3"/>
              </a:solidFill>
              <a:round/>
            </a:ln>
            <a:effectLst/>
          </c:spPr>
          <c:marker>
            <c:symbol val="none"/>
          </c:marker>
          <c:val>
            <c:numRef>
              <c:f>'Annexe 1 - figure 2'!$C$22:$Q$22</c:f>
              <c:numCache>
                <c:formatCode>#,##0</c:formatCode>
                <c:ptCount val="15"/>
                <c:pt idx="0">
                  <c:v>-243.90887133000001</c:v>
                </c:pt>
                <c:pt idx="1">
                  <c:v>-443.89345473000003</c:v>
                </c:pt>
                <c:pt idx="2">
                  <c:v>-216.08246152000001</c:v>
                </c:pt>
                <c:pt idx="3">
                  <c:v>-406.69457602999995</c:v>
                </c:pt>
                <c:pt idx="4">
                  <c:v>-451.71252098000002</c:v>
                </c:pt>
                <c:pt idx="5">
                  <c:v>-427.85944307</c:v>
                </c:pt>
                <c:pt idx="6">
                  <c:v>-507.02647116000003</c:v>
                </c:pt>
                <c:pt idx="7">
                  <c:v>-218.16589678</c:v>
                </c:pt>
                <c:pt idx="8">
                  <c:v>127.68268795</c:v>
                </c:pt>
                <c:pt idx="9">
                  <c:v>260.59696353999999</c:v>
                </c:pt>
                <c:pt idx="10">
                  <c:v>471.57464847000006</c:v>
                </c:pt>
                <c:pt idx="11">
                  <c:v>421.58040635000003</c:v>
                </c:pt>
                <c:pt idx="12">
                  <c:v>501.02034113000002</c:v>
                </c:pt>
                <c:pt idx="13">
                  <c:v>388.86780148000003</c:v>
                </c:pt>
                <c:pt idx="14">
                  <c:v>570.46188947999997</c:v>
                </c:pt>
              </c:numCache>
            </c:numRef>
          </c:val>
          <c:smooth val="0"/>
          <c:extLst>
            <c:ext xmlns:c16="http://schemas.microsoft.com/office/drawing/2014/chart" uri="{C3380CC4-5D6E-409C-BE32-E72D297353CC}">
              <c16:uniqueId val="{00000004-07B2-4E6F-98D0-B963A5E8EE4E}"/>
            </c:ext>
          </c:extLst>
        </c:ser>
        <c:dLbls>
          <c:showLegendKey val="0"/>
          <c:showVal val="0"/>
          <c:showCatName val="0"/>
          <c:showSerName val="0"/>
          <c:showPercent val="0"/>
          <c:showBubbleSize val="0"/>
        </c:dLbls>
        <c:smooth val="0"/>
        <c:axId val="773784440"/>
        <c:axId val="773783784"/>
      </c:lineChart>
      <c:catAx>
        <c:axId val="77378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3783784"/>
        <c:crossesAt val="-600"/>
        <c:auto val="1"/>
        <c:lblAlgn val="ctr"/>
        <c:lblOffset val="100"/>
        <c:noMultiLvlLbl val="0"/>
      </c:catAx>
      <c:valAx>
        <c:axId val="77378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3784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1 - figure 3'!$B$6</c:f>
              <c:strCache>
                <c:ptCount val="1"/>
                <c:pt idx="0">
                  <c:v>Ensemble des établissements de la base DGFiP</c:v>
                </c:pt>
              </c:strCache>
            </c:strRef>
          </c:tx>
          <c:spPr>
            <a:ln w="28575" cap="rnd">
              <a:solidFill>
                <a:schemeClr val="accent1"/>
              </a:solidFill>
              <a:round/>
            </a:ln>
            <a:effectLst/>
          </c:spPr>
          <c:marker>
            <c:symbol val="none"/>
          </c:marker>
          <c:cat>
            <c:numRef>
              <c:f>'Annexe 1 - figure 3'!$C$5:$Q$5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3'!$C$6:$Q$6</c:f>
              <c:numCache>
                <c:formatCode>0.0</c:formatCode>
                <c:ptCount val="15"/>
                <c:pt idx="0">
                  <c:v>8.3068593369767942</c:v>
                </c:pt>
                <c:pt idx="1">
                  <c:v>9.1157236383483635</c:v>
                </c:pt>
                <c:pt idx="2">
                  <c:v>9.2514216429963589</c:v>
                </c:pt>
                <c:pt idx="3">
                  <c:v>9.8079959908316479</c:v>
                </c:pt>
                <c:pt idx="4">
                  <c:v>10.185031316722817</c:v>
                </c:pt>
                <c:pt idx="5">
                  <c:v>9.4349696388296351</c:v>
                </c:pt>
                <c:pt idx="6">
                  <c:v>8.5742963680887403</c:v>
                </c:pt>
                <c:pt idx="7">
                  <c:v>7.9162950820256768</c:v>
                </c:pt>
                <c:pt idx="8">
                  <c:v>6.7622296187671758</c:v>
                </c:pt>
                <c:pt idx="9">
                  <c:v>6.2814992392747957</c:v>
                </c:pt>
                <c:pt idx="10">
                  <c:v>5.8695696717909334</c:v>
                </c:pt>
                <c:pt idx="11">
                  <c:v>5.2141909604683336</c:v>
                </c:pt>
                <c:pt idx="12">
                  <c:v>5.167101447977295</c:v>
                </c:pt>
                <c:pt idx="13">
                  <c:v>4.7467801499645788</c:v>
                </c:pt>
                <c:pt idx="14">
                  <c:v>4.772641452706643</c:v>
                </c:pt>
              </c:numCache>
            </c:numRef>
          </c:val>
          <c:smooth val="0"/>
          <c:extLst>
            <c:ext xmlns:c16="http://schemas.microsoft.com/office/drawing/2014/chart" uri="{C3380CC4-5D6E-409C-BE32-E72D297353CC}">
              <c16:uniqueId val="{00000000-4ADC-4B03-B5ED-75DF2851B811}"/>
            </c:ext>
          </c:extLst>
        </c:ser>
        <c:ser>
          <c:idx val="1"/>
          <c:order val="1"/>
          <c:tx>
            <c:strRef>
              <c:f>'Annexe 1 - figure 3'!$B$7</c:f>
              <c:strCache>
                <c:ptCount val="1"/>
                <c:pt idx="0">
                  <c:v>Champ commun de la SAE et de la DGFiP après corrections manuelles (ancienne série du panorama)</c:v>
                </c:pt>
              </c:strCache>
            </c:strRef>
          </c:tx>
          <c:spPr>
            <a:ln w="28575" cap="rnd">
              <a:solidFill>
                <a:schemeClr val="accent2"/>
              </a:solidFill>
              <a:round/>
            </a:ln>
            <a:effectLst/>
          </c:spPr>
          <c:marker>
            <c:symbol val="none"/>
          </c:marker>
          <c:cat>
            <c:numRef>
              <c:f>'Annexe 1 - figure 3'!$C$5:$Q$5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3'!$C$7:$Q$7</c:f>
              <c:numCache>
                <c:formatCode>General</c:formatCode>
                <c:ptCount val="15"/>
                <c:pt idx="4" formatCode="0.0">
                  <c:v>10.0954166254417</c:v>
                </c:pt>
                <c:pt idx="5" formatCode="0.0">
                  <c:v>9.4022727068887626</c:v>
                </c:pt>
                <c:pt idx="6" formatCode="0.0">
                  <c:v>8.5382944008174011</c:v>
                </c:pt>
                <c:pt idx="7" formatCode="0.0">
                  <c:v>7.9108325165780427</c:v>
                </c:pt>
                <c:pt idx="8" formatCode="0.0">
                  <c:v>7.127701866114819</c:v>
                </c:pt>
                <c:pt idx="9" formatCode="0.0">
                  <c:v>6.6146776462237291</c:v>
                </c:pt>
                <c:pt idx="10" formatCode="0.0">
                  <c:v>5.7924762371662606</c:v>
                </c:pt>
                <c:pt idx="11" formatCode="0.0">
                  <c:v>5.1903734645397996</c:v>
                </c:pt>
                <c:pt idx="12" formatCode="0.0">
                  <c:v>5.0468077609368187</c:v>
                </c:pt>
                <c:pt idx="13" formatCode="0.0">
                  <c:v>4.6354923270233268</c:v>
                </c:pt>
                <c:pt idx="14">
                  <c:v>4.7</c:v>
                </c:pt>
              </c:numCache>
            </c:numRef>
          </c:val>
          <c:smooth val="0"/>
          <c:extLst>
            <c:ext xmlns:c16="http://schemas.microsoft.com/office/drawing/2014/chart" uri="{C3380CC4-5D6E-409C-BE32-E72D297353CC}">
              <c16:uniqueId val="{00000001-4ADC-4B03-B5ED-75DF2851B811}"/>
            </c:ext>
          </c:extLst>
        </c:ser>
        <c:ser>
          <c:idx val="2"/>
          <c:order val="2"/>
          <c:tx>
            <c:strRef>
              <c:f>'Annexe 1 - figure 3'!$B$8</c:f>
              <c:strCache>
                <c:ptCount val="1"/>
                <c:pt idx="0">
                  <c:v>champ commun de la SAE et de la DGFiP</c:v>
                </c:pt>
              </c:strCache>
            </c:strRef>
          </c:tx>
          <c:spPr>
            <a:ln w="28575" cap="rnd">
              <a:solidFill>
                <a:schemeClr val="accent3"/>
              </a:solidFill>
              <a:round/>
            </a:ln>
            <a:effectLst/>
          </c:spPr>
          <c:marker>
            <c:symbol val="none"/>
          </c:marker>
          <c:cat>
            <c:numRef>
              <c:f>'Annexe 1 - figure 3'!$C$5:$Q$5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3'!$C$8:$Q$8</c:f>
              <c:numCache>
                <c:formatCode>0.0</c:formatCode>
                <c:ptCount val="15"/>
                <c:pt idx="0">
                  <c:v>8.2525658770699692</c:v>
                </c:pt>
                <c:pt idx="1">
                  <c:v>9.0393449829777808</c:v>
                </c:pt>
                <c:pt idx="2">
                  <c:v>9.1783921775380879</c:v>
                </c:pt>
                <c:pt idx="3">
                  <c:v>9.7322244964400895</c:v>
                </c:pt>
                <c:pt idx="4">
                  <c:v>10.111189447855674</c:v>
                </c:pt>
                <c:pt idx="5">
                  <c:v>9.3850662181669176</c:v>
                </c:pt>
                <c:pt idx="6">
                  <c:v>8.5548111062655465</c:v>
                </c:pt>
                <c:pt idx="7">
                  <c:v>7.8978619570286464</c:v>
                </c:pt>
                <c:pt idx="8">
                  <c:v>6.7491510675077828</c:v>
                </c:pt>
                <c:pt idx="9">
                  <c:v>6.2523423731276981</c:v>
                </c:pt>
                <c:pt idx="10">
                  <c:v>5.8505160745387288</c:v>
                </c:pt>
                <c:pt idx="11">
                  <c:v>5.1782067059401831</c:v>
                </c:pt>
                <c:pt idx="12">
                  <c:v>5.1615843577971017</c:v>
                </c:pt>
                <c:pt idx="13">
                  <c:v>4.7454720079040014</c:v>
                </c:pt>
                <c:pt idx="14">
                  <c:v>4.7728558704095709</c:v>
                </c:pt>
              </c:numCache>
            </c:numRef>
          </c:val>
          <c:smooth val="0"/>
          <c:extLst>
            <c:ext xmlns:c16="http://schemas.microsoft.com/office/drawing/2014/chart" uri="{C3380CC4-5D6E-409C-BE32-E72D297353CC}">
              <c16:uniqueId val="{00000002-4ADC-4B03-B5ED-75DF2851B811}"/>
            </c:ext>
          </c:extLst>
        </c:ser>
        <c:dLbls>
          <c:showLegendKey val="0"/>
          <c:showVal val="0"/>
          <c:showCatName val="0"/>
          <c:showSerName val="0"/>
          <c:showPercent val="0"/>
          <c:showBubbleSize val="0"/>
        </c:dLbls>
        <c:smooth val="0"/>
        <c:axId val="783125568"/>
        <c:axId val="783123272"/>
      </c:lineChart>
      <c:catAx>
        <c:axId val="78312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3123272"/>
        <c:crosses val="autoZero"/>
        <c:auto val="1"/>
        <c:lblAlgn val="ctr"/>
        <c:lblOffset val="100"/>
        <c:noMultiLvlLbl val="0"/>
      </c:catAx>
      <c:valAx>
        <c:axId val="783123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3125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3'!$B$2</c:f>
              <c:strCache>
                <c:ptCount val="1"/>
                <c:pt idx="0">
                  <c:v>Établissements du champ commun à la SAE et à la DGFiP</c:v>
                </c:pt>
              </c:strCache>
            </c:strRef>
          </c:tx>
          <c:spPr>
            <a:solidFill>
              <a:schemeClr val="accent1"/>
            </a:solidFill>
            <a:ln>
              <a:noFill/>
            </a:ln>
            <a:effectLst/>
          </c:spPr>
          <c:invertIfNegative val="0"/>
          <c:cat>
            <c:numRef>
              <c:f>'Figure 3'!$A$3:$A$17</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3'!$B$3:$B$17</c:f>
              <c:numCache>
                <c:formatCode>0%</c:formatCode>
                <c:ptCount val="15"/>
                <c:pt idx="0">
                  <c:v>0.8830822135848263</c:v>
                </c:pt>
                <c:pt idx="1">
                  <c:v>0.88017219081644593</c:v>
                </c:pt>
                <c:pt idx="2">
                  <c:v>0.88005408113089378</c:v>
                </c:pt>
                <c:pt idx="3">
                  <c:v>0.88096398142747068</c:v>
                </c:pt>
                <c:pt idx="4">
                  <c:v>0.88343765604514202</c:v>
                </c:pt>
                <c:pt idx="5">
                  <c:v>0.87904512776086385</c:v>
                </c:pt>
                <c:pt idx="6">
                  <c:v>0.8790181257561267</c:v>
                </c:pt>
                <c:pt idx="7">
                  <c:v>0.87961147523310435</c:v>
                </c:pt>
                <c:pt idx="8">
                  <c:v>0.87974692663586629</c:v>
                </c:pt>
                <c:pt idx="9">
                  <c:v>0.88349169299338948</c:v>
                </c:pt>
                <c:pt idx="10">
                  <c:v>0.88368904873905452</c:v>
                </c:pt>
                <c:pt idx="11">
                  <c:v>0.88490843792585905</c:v>
                </c:pt>
                <c:pt idx="12">
                  <c:v>0.8855659970416806</c:v>
                </c:pt>
                <c:pt idx="13">
                  <c:v>0.88372498976151659</c:v>
                </c:pt>
                <c:pt idx="14">
                  <c:v>0.88333000201851331</c:v>
                </c:pt>
              </c:numCache>
            </c:numRef>
          </c:val>
          <c:extLst>
            <c:ext xmlns:c16="http://schemas.microsoft.com/office/drawing/2014/chart" uri="{C3380CC4-5D6E-409C-BE32-E72D297353CC}">
              <c16:uniqueId val="{00000000-1BF6-4977-9AB4-CFE3036DF9BC}"/>
            </c:ext>
          </c:extLst>
        </c:ser>
        <c:ser>
          <c:idx val="1"/>
          <c:order val="1"/>
          <c:tx>
            <c:strRef>
              <c:f>'Figure 3'!$C$2</c:f>
              <c:strCache>
                <c:ptCount val="1"/>
                <c:pt idx="0">
                  <c:v>Établissements de la base DGFiP hors champ SAE</c:v>
                </c:pt>
              </c:strCache>
            </c:strRef>
          </c:tx>
          <c:spPr>
            <a:solidFill>
              <a:schemeClr val="accent2"/>
            </a:solidFill>
            <a:ln>
              <a:noFill/>
            </a:ln>
            <a:effectLst/>
          </c:spPr>
          <c:invertIfNegative val="0"/>
          <c:cat>
            <c:numRef>
              <c:f>'Figure 3'!$A$3:$A$17</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3'!$C$3:$C$17</c:f>
              <c:numCache>
                <c:formatCode>0%</c:formatCode>
                <c:ptCount val="15"/>
                <c:pt idx="0">
                  <c:v>0.82171044180197705</c:v>
                </c:pt>
                <c:pt idx="1">
                  <c:v>0.82458948419243017</c:v>
                </c:pt>
                <c:pt idx="2">
                  <c:v>0.81430631521331087</c:v>
                </c:pt>
                <c:pt idx="3">
                  <c:v>0.78974322403342356</c:v>
                </c:pt>
                <c:pt idx="4">
                  <c:v>0.91318789321324689</c:v>
                </c:pt>
                <c:pt idx="5">
                  <c:v>0.85072342607577522</c:v>
                </c:pt>
                <c:pt idx="6">
                  <c:v>0.89116357407690971</c:v>
                </c:pt>
                <c:pt idx="7">
                  <c:v>0.8645602562254695</c:v>
                </c:pt>
                <c:pt idx="8">
                  <c:v>0.83801934161886216</c:v>
                </c:pt>
                <c:pt idx="9">
                  <c:v>0.81551035098261793</c:v>
                </c:pt>
                <c:pt idx="10">
                  <c:v>0.7963390774713679</c:v>
                </c:pt>
                <c:pt idx="11">
                  <c:v>0.76234664539989361</c:v>
                </c:pt>
                <c:pt idx="12">
                  <c:v>0.710832955013046</c:v>
                </c:pt>
                <c:pt idx="13">
                  <c:v>0.86276730806155111</c:v>
                </c:pt>
                <c:pt idx="14">
                  <c:v>0.59362682710108172</c:v>
                </c:pt>
              </c:numCache>
            </c:numRef>
          </c:val>
          <c:extLst>
            <c:ext xmlns:c16="http://schemas.microsoft.com/office/drawing/2014/chart" uri="{C3380CC4-5D6E-409C-BE32-E72D297353CC}">
              <c16:uniqueId val="{00000001-1BF6-4977-9AB4-CFE3036DF9BC}"/>
            </c:ext>
          </c:extLst>
        </c:ser>
        <c:dLbls>
          <c:showLegendKey val="0"/>
          <c:showVal val="0"/>
          <c:showCatName val="0"/>
          <c:showSerName val="0"/>
          <c:showPercent val="0"/>
          <c:showBubbleSize val="0"/>
        </c:dLbls>
        <c:gapWidth val="219"/>
        <c:overlap val="-27"/>
        <c:axId val="774759760"/>
        <c:axId val="774759432"/>
      </c:barChart>
      <c:catAx>
        <c:axId val="77475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4759432"/>
        <c:crosses val="autoZero"/>
        <c:auto val="1"/>
        <c:lblAlgn val="ctr"/>
        <c:lblOffset val="100"/>
        <c:noMultiLvlLbl val="0"/>
      </c:catAx>
      <c:valAx>
        <c:axId val="774759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4759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1 - figure 4'!$B$6</c:f>
              <c:strCache>
                <c:ptCount val="1"/>
                <c:pt idx="0">
                  <c:v>Ensemble des établissements de la base DGFiP</c:v>
                </c:pt>
              </c:strCache>
            </c:strRef>
          </c:tx>
          <c:spPr>
            <a:ln w="28575" cap="rnd">
              <a:solidFill>
                <a:schemeClr val="accent1"/>
              </a:solidFill>
              <a:round/>
            </a:ln>
            <a:effectLst/>
          </c:spPr>
          <c:marker>
            <c:symbol val="none"/>
          </c:marker>
          <c:cat>
            <c:numRef>
              <c:f>'Annexe 1 - figure 4'!$C$5:$Q$5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4'!$C$6:$Q$6</c:f>
              <c:numCache>
                <c:formatCode>0.0</c:formatCode>
                <c:ptCount val="15"/>
                <c:pt idx="0">
                  <c:v>34.815396895490686</c:v>
                </c:pt>
                <c:pt idx="1">
                  <c:v>36.473208600587597</c:v>
                </c:pt>
                <c:pt idx="2">
                  <c:v>39.707432145891055</c:v>
                </c:pt>
                <c:pt idx="3">
                  <c:v>43.426525078213622</c:v>
                </c:pt>
                <c:pt idx="4">
                  <c:v>45.916821740178463</c:v>
                </c:pt>
                <c:pt idx="5">
                  <c:v>47.400090180790038</c:v>
                </c:pt>
                <c:pt idx="6">
                  <c:v>48.533846235304225</c:v>
                </c:pt>
                <c:pt idx="7">
                  <c:v>49.451297824193894</c:v>
                </c:pt>
                <c:pt idx="8">
                  <c:v>49.725626548613036</c:v>
                </c:pt>
                <c:pt idx="9">
                  <c:v>49.96199460285473</c:v>
                </c:pt>
                <c:pt idx="10">
                  <c:v>50.421330999408923</c:v>
                </c:pt>
                <c:pt idx="11">
                  <c:v>51.462406711060382</c:v>
                </c:pt>
                <c:pt idx="12">
                  <c:v>51.552432407737314</c:v>
                </c:pt>
                <c:pt idx="13">
                  <c:v>51.619119621419159</c:v>
                </c:pt>
                <c:pt idx="14">
                  <c:v>51.339346694458335</c:v>
                </c:pt>
              </c:numCache>
            </c:numRef>
          </c:val>
          <c:smooth val="0"/>
          <c:extLst>
            <c:ext xmlns:c16="http://schemas.microsoft.com/office/drawing/2014/chart" uri="{C3380CC4-5D6E-409C-BE32-E72D297353CC}">
              <c16:uniqueId val="{00000000-4CED-4E0D-8EA7-E521BDCE817C}"/>
            </c:ext>
          </c:extLst>
        </c:ser>
        <c:ser>
          <c:idx val="1"/>
          <c:order val="1"/>
          <c:tx>
            <c:strRef>
              <c:f>'Annexe 1 - figure 4'!$B$7</c:f>
              <c:strCache>
                <c:ptCount val="1"/>
                <c:pt idx="0">
                  <c:v>Champ commun de la SAE et de la DGFiP après corrections manuelles (ancienne série du panorama)</c:v>
                </c:pt>
              </c:strCache>
            </c:strRef>
          </c:tx>
          <c:spPr>
            <a:ln w="28575" cap="rnd">
              <a:solidFill>
                <a:schemeClr val="accent2"/>
              </a:solidFill>
              <a:round/>
            </a:ln>
            <a:effectLst/>
          </c:spPr>
          <c:marker>
            <c:symbol val="none"/>
          </c:marker>
          <c:cat>
            <c:numRef>
              <c:f>'Annexe 1 - figure 4'!$C$5:$Q$5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4'!$C$7:$Q$7</c:f>
              <c:numCache>
                <c:formatCode>0.0</c:formatCode>
                <c:ptCount val="15"/>
                <c:pt idx="0">
                  <c:v>34.729968100994753</c:v>
                </c:pt>
                <c:pt idx="1">
                  <c:v>36.39491743838105</c:v>
                </c:pt>
                <c:pt idx="2">
                  <c:v>39.650249360273492</c:v>
                </c:pt>
                <c:pt idx="3">
                  <c:v>43.299130059342566</c:v>
                </c:pt>
                <c:pt idx="4">
                  <c:v>45.964615205591002</c:v>
                </c:pt>
                <c:pt idx="5">
                  <c:v>47.419562462936312</c:v>
                </c:pt>
                <c:pt idx="6">
                  <c:v>48.672530664982958</c:v>
                </c:pt>
                <c:pt idx="7">
                  <c:v>49.621107551803803</c:v>
                </c:pt>
                <c:pt idx="8">
                  <c:v>49.911212307824798</c:v>
                </c:pt>
                <c:pt idx="9">
                  <c:v>50.156757528070301</c:v>
                </c:pt>
                <c:pt idx="10">
                  <c:v>50.585101067789701</c:v>
                </c:pt>
                <c:pt idx="11">
                  <c:v>51.520930429459497</c:v>
                </c:pt>
                <c:pt idx="12">
                  <c:v>51.601663042237199</c:v>
                </c:pt>
                <c:pt idx="13">
                  <c:v>51.692736162971798</c:v>
                </c:pt>
                <c:pt idx="14">
                  <c:v>51.4</c:v>
                </c:pt>
              </c:numCache>
            </c:numRef>
          </c:val>
          <c:smooth val="0"/>
          <c:extLst>
            <c:ext xmlns:c16="http://schemas.microsoft.com/office/drawing/2014/chart" uri="{C3380CC4-5D6E-409C-BE32-E72D297353CC}">
              <c16:uniqueId val="{00000001-4CED-4E0D-8EA7-E521BDCE817C}"/>
            </c:ext>
          </c:extLst>
        </c:ser>
        <c:ser>
          <c:idx val="2"/>
          <c:order val="2"/>
          <c:tx>
            <c:strRef>
              <c:f>'Annexe 1 - figure 4'!$B$8</c:f>
              <c:strCache>
                <c:ptCount val="1"/>
                <c:pt idx="0">
                  <c:v>Champ commun de la SAE et de la DGFiP</c:v>
                </c:pt>
              </c:strCache>
            </c:strRef>
          </c:tx>
          <c:spPr>
            <a:ln w="28575" cap="rnd">
              <a:solidFill>
                <a:schemeClr val="accent3"/>
              </a:solidFill>
              <a:round/>
            </a:ln>
            <a:effectLst/>
          </c:spPr>
          <c:marker>
            <c:symbol val="none"/>
          </c:marker>
          <c:cat>
            <c:numRef>
              <c:f>'Annexe 1 - figure 4'!$C$5:$Q$5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'Annexe 1 - figure 4'!$C$8:$Q$8</c:f>
              <c:numCache>
                <c:formatCode>0.0</c:formatCode>
                <c:ptCount val="15"/>
                <c:pt idx="0">
                  <c:v>34.72710387610099</c:v>
                </c:pt>
                <c:pt idx="1">
                  <c:v>36.392599158300058</c:v>
                </c:pt>
                <c:pt idx="2">
                  <c:v>39.646308311817556</c:v>
                </c:pt>
                <c:pt idx="3">
                  <c:v>43.305103396051159</c:v>
                </c:pt>
                <c:pt idx="4">
                  <c:v>46.011002861369676</c:v>
                </c:pt>
                <c:pt idx="5">
                  <c:v>47.536616030288023</c:v>
                </c:pt>
                <c:pt idx="6">
                  <c:v>48.705311948503024</c:v>
                </c:pt>
                <c:pt idx="7">
                  <c:v>49.696955045433711</c:v>
                </c:pt>
                <c:pt idx="8">
                  <c:v>49.910633357518016</c:v>
                </c:pt>
                <c:pt idx="9">
                  <c:v>50.156531477899655</c:v>
                </c:pt>
                <c:pt idx="10">
                  <c:v>50.58546516925739</c:v>
                </c:pt>
                <c:pt idx="11">
                  <c:v>51.52093042990478</c:v>
                </c:pt>
                <c:pt idx="12">
                  <c:v>51.601663042753771</c:v>
                </c:pt>
                <c:pt idx="13">
                  <c:v>51.692736163086103</c:v>
                </c:pt>
                <c:pt idx="14">
                  <c:v>51.381900261446596</c:v>
                </c:pt>
              </c:numCache>
            </c:numRef>
          </c:val>
          <c:smooth val="0"/>
          <c:extLst>
            <c:ext xmlns:c16="http://schemas.microsoft.com/office/drawing/2014/chart" uri="{C3380CC4-5D6E-409C-BE32-E72D297353CC}">
              <c16:uniqueId val="{00000002-4CED-4E0D-8EA7-E521BDCE817C}"/>
            </c:ext>
          </c:extLst>
        </c:ser>
        <c:dLbls>
          <c:showLegendKey val="0"/>
          <c:showVal val="0"/>
          <c:showCatName val="0"/>
          <c:showSerName val="0"/>
          <c:showPercent val="0"/>
          <c:showBubbleSize val="0"/>
        </c:dLbls>
        <c:smooth val="0"/>
        <c:axId val="783100968"/>
        <c:axId val="783103264"/>
      </c:lineChart>
      <c:catAx>
        <c:axId val="783100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3103264"/>
        <c:crosses val="autoZero"/>
        <c:auto val="1"/>
        <c:lblAlgn val="ctr"/>
        <c:lblOffset val="100"/>
        <c:noMultiLvlLbl val="0"/>
      </c:catAx>
      <c:valAx>
        <c:axId val="7831032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3100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2 - figure 1'!$A$5</c:f>
              <c:strCache>
                <c:ptCount val="1"/>
                <c:pt idx="0">
                  <c:v>Cliniques hors codes APE exclus et cliniques à exclure (ancienne série du panorama)</c:v>
                </c:pt>
              </c:strCache>
            </c:strRef>
          </c:tx>
          <c:spPr>
            <a:ln w="28575" cap="rnd">
              <a:solidFill>
                <a:schemeClr val="accent1"/>
              </a:solidFill>
              <a:round/>
            </a:ln>
            <a:effectLst/>
          </c:spPr>
          <c:marker>
            <c:symbol val="none"/>
          </c:marker>
          <c:cat>
            <c:numRef>
              <c:f>'Annexe 2 - figure 1'!$B$4:$O$4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1'!$B$5:$O$5</c:f>
              <c:numCache>
                <c:formatCode>0</c:formatCode>
                <c:ptCount val="14"/>
                <c:pt idx="0">
                  <c:v>11077.974352028001</c:v>
                </c:pt>
                <c:pt idx="1">
                  <c:v>11373.589814892999</c:v>
                </c:pt>
                <c:pt idx="2">
                  <c:v>11945.3186199837</c:v>
                </c:pt>
                <c:pt idx="3">
                  <c:v>12398.41860657</c:v>
                </c:pt>
                <c:pt idx="4">
                  <c:v>12617.235440193501</c:v>
                </c:pt>
                <c:pt idx="5">
                  <c:v>13306.641048105799</c:v>
                </c:pt>
                <c:pt idx="6">
                  <c:v>13681.4015514562</c:v>
                </c:pt>
                <c:pt idx="7">
                  <c:v>13973.5531835534</c:v>
                </c:pt>
                <c:pt idx="8">
                  <c:v>14241.828462669801</c:v>
                </c:pt>
                <c:pt idx="9">
                  <c:v>14736.773766397</c:v>
                </c:pt>
                <c:pt idx="10">
                  <c:v>14815.112887626299</c:v>
                </c:pt>
                <c:pt idx="11">
                  <c:v>14958.346363816399</c:v>
                </c:pt>
                <c:pt idx="12">
                  <c:v>15450.1702181157</c:v>
                </c:pt>
                <c:pt idx="13">
                  <c:v>16023.7136299174</c:v>
                </c:pt>
              </c:numCache>
            </c:numRef>
          </c:val>
          <c:smooth val="0"/>
          <c:extLst>
            <c:ext xmlns:c16="http://schemas.microsoft.com/office/drawing/2014/chart" uri="{C3380CC4-5D6E-409C-BE32-E72D297353CC}">
              <c16:uniqueId val="{00000000-33F4-48A5-AFF9-CCA2676F014F}"/>
            </c:ext>
          </c:extLst>
        </c:ser>
        <c:ser>
          <c:idx val="1"/>
          <c:order val="1"/>
          <c:tx>
            <c:strRef>
              <c:f>'Annexe 2 - figure 1'!$A$6</c:f>
              <c:strCache>
                <c:ptCount val="1"/>
                <c:pt idx="0">
                  <c:v>Cliniques hors codes APE exclus</c:v>
                </c:pt>
              </c:strCache>
            </c:strRef>
          </c:tx>
          <c:spPr>
            <a:ln w="28575" cap="rnd">
              <a:solidFill>
                <a:schemeClr val="accent2"/>
              </a:solidFill>
              <a:round/>
            </a:ln>
            <a:effectLst/>
          </c:spPr>
          <c:marker>
            <c:symbol val="none"/>
          </c:marker>
          <c:cat>
            <c:numRef>
              <c:f>'Annexe 2 - figure 1'!$B$4:$O$4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1'!$B$6:$O$6</c:f>
              <c:numCache>
                <c:formatCode>0</c:formatCode>
                <c:ptCount val="14"/>
                <c:pt idx="0">
                  <c:v>10924.284030016301</c:v>
                </c:pt>
                <c:pt idx="1">
                  <c:v>11308.685127991799</c:v>
                </c:pt>
                <c:pt idx="2">
                  <c:v>11874.7473853014</c:v>
                </c:pt>
                <c:pt idx="3">
                  <c:v>12208.2063264974</c:v>
                </c:pt>
                <c:pt idx="4">
                  <c:v>12477.082345827601</c:v>
                </c:pt>
                <c:pt idx="5">
                  <c:v>11528.337765590401</c:v>
                </c:pt>
                <c:pt idx="6">
                  <c:v>11506.2949564434</c:v>
                </c:pt>
                <c:pt idx="7">
                  <c:v>11266.8045905542</c:v>
                </c:pt>
                <c:pt idx="8">
                  <c:v>11276.9316706601</c:v>
                </c:pt>
                <c:pt idx="9">
                  <c:v>11348.298688709499</c:v>
                </c:pt>
                <c:pt idx="10">
                  <c:v>11491.8177866645</c:v>
                </c:pt>
                <c:pt idx="11">
                  <c:v>17205.056916596601</c:v>
                </c:pt>
                <c:pt idx="12">
                  <c:v>11429.8303598693</c:v>
                </c:pt>
                <c:pt idx="13">
                  <c:v>11583.4890643243</c:v>
                </c:pt>
              </c:numCache>
            </c:numRef>
          </c:val>
          <c:smooth val="0"/>
          <c:extLst>
            <c:ext xmlns:c16="http://schemas.microsoft.com/office/drawing/2014/chart" uri="{C3380CC4-5D6E-409C-BE32-E72D297353CC}">
              <c16:uniqueId val="{00000001-33F4-48A5-AFF9-CCA2676F014F}"/>
            </c:ext>
          </c:extLst>
        </c:ser>
        <c:ser>
          <c:idx val="2"/>
          <c:order val="2"/>
          <c:tx>
            <c:strRef>
              <c:f>'Annexe 2 - figure 1'!$A$7</c:f>
              <c:strCache>
                <c:ptCount val="1"/>
                <c:pt idx="0">
                  <c:v>Cliniques dont l'APE est "activités hospitalières"</c:v>
                </c:pt>
              </c:strCache>
            </c:strRef>
          </c:tx>
          <c:spPr>
            <a:ln w="28575" cap="rnd">
              <a:solidFill>
                <a:schemeClr val="accent3"/>
              </a:solidFill>
              <a:round/>
            </a:ln>
            <a:effectLst/>
          </c:spPr>
          <c:marker>
            <c:symbol val="none"/>
          </c:marker>
          <c:cat>
            <c:numRef>
              <c:f>'Annexe 2 - figure 1'!$B$4:$O$4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1'!$B$7:$O$7</c:f>
              <c:numCache>
                <c:formatCode>0</c:formatCode>
                <c:ptCount val="14"/>
                <c:pt idx="0">
                  <c:v>10867.7755345688</c:v>
                </c:pt>
                <c:pt idx="1">
                  <c:v>10764.443945942799</c:v>
                </c:pt>
                <c:pt idx="2">
                  <c:v>10923.8075092784</c:v>
                </c:pt>
                <c:pt idx="3">
                  <c:v>11017.1962575328</c:v>
                </c:pt>
                <c:pt idx="4">
                  <c:v>11200.1203393055</c:v>
                </c:pt>
                <c:pt idx="5">
                  <c:v>11374.462974338299</c:v>
                </c:pt>
                <c:pt idx="6">
                  <c:v>11479.409534426401</c:v>
                </c:pt>
                <c:pt idx="7">
                  <c:v>11274.076315652501</c:v>
                </c:pt>
                <c:pt idx="8">
                  <c:v>11151.579653754499</c:v>
                </c:pt>
                <c:pt idx="9">
                  <c:v>11219.9597645289</c:v>
                </c:pt>
                <c:pt idx="10">
                  <c:v>11357.899316032501</c:v>
                </c:pt>
                <c:pt idx="11">
                  <c:v>11390.312399700701</c:v>
                </c:pt>
                <c:pt idx="12">
                  <c:v>11333.449055265</c:v>
                </c:pt>
                <c:pt idx="13">
                  <c:v>11434.5396543891</c:v>
                </c:pt>
              </c:numCache>
            </c:numRef>
          </c:val>
          <c:smooth val="0"/>
          <c:extLst>
            <c:ext xmlns:c16="http://schemas.microsoft.com/office/drawing/2014/chart" uri="{C3380CC4-5D6E-409C-BE32-E72D297353CC}">
              <c16:uniqueId val="{00000002-33F4-48A5-AFF9-CCA2676F014F}"/>
            </c:ext>
          </c:extLst>
        </c:ser>
        <c:ser>
          <c:idx val="3"/>
          <c:order val="3"/>
          <c:tx>
            <c:strRef>
              <c:f>'Annexe 2 - figure 1'!$A$8</c:f>
              <c:strCache>
                <c:ptCount val="1"/>
                <c:pt idx="0">
                  <c:v>Cliniques dont l'APE est "activités hospitalières", hors cliniques à exclure</c:v>
                </c:pt>
              </c:strCache>
            </c:strRef>
          </c:tx>
          <c:spPr>
            <a:ln w="28575" cap="rnd">
              <a:solidFill>
                <a:schemeClr val="accent4"/>
              </a:solidFill>
              <a:round/>
            </a:ln>
            <a:effectLst/>
          </c:spPr>
          <c:marker>
            <c:symbol val="none"/>
          </c:marker>
          <c:cat>
            <c:numRef>
              <c:f>'Annexe 2 - figure 1'!$B$4:$O$4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1'!$B$8:$O$8</c:f>
              <c:numCache>
                <c:formatCode>0</c:formatCode>
                <c:ptCount val="14"/>
                <c:pt idx="0">
                  <c:v>10924.284030016301</c:v>
                </c:pt>
                <c:pt idx="1">
                  <c:v>11308.685127991799</c:v>
                </c:pt>
                <c:pt idx="2">
                  <c:v>11874.7473853014</c:v>
                </c:pt>
                <c:pt idx="3">
                  <c:v>12208.2063264974</c:v>
                </c:pt>
                <c:pt idx="4">
                  <c:v>12477.082345827601</c:v>
                </c:pt>
                <c:pt idx="5">
                  <c:v>13069.234585316701</c:v>
                </c:pt>
                <c:pt idx="6">
                  <c:v>13413.440488739499</c:v>
                </c:pt>
                <c:pt idx="7">
                  <c:v>13689.402579009</c:v>
                </c:pt>
                <c:pt idx="8">
                  <c:v>14033.752805775801</c:v>
                </c:pt>
                <c:pt idx="9">
                  <c:v>14420.6331981809</c:v>
                </c:pt>
                <c:pt idx="10">
                  <c:v>14430.745141281301</c:v>
                </c:pt>
                <c:pt idx="11">
                  <c:v>14694.157995563401</c:v>
                </c:pt>
                <c:pt idx="12">
                  <c:v>15138.062609505099</c:v>
                </c:pt>
                <c:pt idx="13">
                  <c:v>15541.9992919135</c:v>
                </c:pt>
              </c:numCache>
            </c:numRef>
          </c:val>
          <c:smooth val="0"/>
          <c:extLst>
            <c:ext xmlns:c16="http://schemas.microsoft.com/office/drawing/2014/chart" uri="{C3380CC4-5D6E-409C-BE32-E72D297353CC}">
              <c16:uniqueId val="{00000003-33F4-48A5-AFF9-CCA2676F014F}"/>
            </c:ext>
          </c:extLst>
        </c:ser>
        <c:dLbls>
          <c:showLegendKey val="0"/>
          <c:showVal val="0"/>
          <c:showCatName val="0"/>
          <c:showSerName val="0"/>
          <c:showPercent val="0"/>
          <c:showBubbleSize val="0"/>
        </c:dLbls>
        <c:smooth val="0"/>
        <c:axId val="640521456"/>
        <c:axId val="640526376"/>
      </c:lineChart>
      <c:catAx>
        <c:axId val="64052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0526376"/>
        <c:crosses val="autoZero"/>
        <c:auto val="1"/>
        <c:lblAlgn val="ctr"/>
        <c:lblOffset val="100"/>
        <c:noMultiLvlLbl val="0"/>
      </c:catAx>
      <c:valAx>
        <c:axId val="640526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052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2 - figure 2'!$A$5</c:f>
              <c:strCache>
                <c:ptCount val="1"/>
                <c:pt idx="0">
                  <c:v>Cliniques hors codes APE exclus et cliniques à exclure (ancienne série du panorama)</c:v>
                </c:pt>
              </c:strCache>
            </c:strRef>
          </c:tx>
          <c:spPr>
            <a:ln w="28575" cap="rnd">
              <a:solidFill>
                <a:schemeClr val="accent1"/>
              </a:solidFill>
              <a:round/>
            </a:ln>
            <a:effectLst/>
          </c:spPr>
          <c:marker>
            <c:symbol val="none"/>
          </c:marker>
          <c:cat>
            <c:numRef>
              <c:f>'Annexe 2 - figure 2'!$B$4:$O$4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2'!$B$5:$O$5</c:f>
              <c:numCache>
                <c:formatCode>0.0</c:formatCode>
                <c:ptCount val="14"/>
                <c:pt idx="0">
                  <c:v>3.0684702079639501</c:v>
                </c:pt>
                <c:pt idx="1">
                  <c:v>3.1938579409700201</c:v>
                </c:pt>
                <c:pt idx="2">
                  <c:v>2.1674386903868901</c:v>
                </c:pt>
                <c:pt idx="3">
                  <c:v>2.32529215826845</c:v>
                </c:pt>
                <c:pt idx="4">
                  <c:v>2.0438510119401498</c:v>
                </c:pt>
                <c:pt idx="5">
                  <c:v>2.72574167025709</c:v>
                </c:pt>
                <c:pt idx="6">
                  <c:v>2.2269637252777699</c:v>
                </c:pt>
                <c:pt idx="7">
                  <c:v>2.3384741479526001</c:v>
                </c:pt>
                <c:pt idx="8">
                  <c:v>3.67232234351563</c:v>
                </c:pt>
                <c:pt idx="9">
                  <c:v>3.1398058759384901</c:v>
                </c:pt>
                <c:pt idx="10">
                  <c:v>3.6832912554500505</c:v>
                </c:pt>
                <c:pt idx="11">
                  <c:v>3.0097561947145701</c:v>
                </c:pt>
                <c:pt idx="12">
                  <c:v>2.2363792055802598</c:v>
                </c:pt>
                <c:pt idx="13">
                  <c:v>2.4440048301666804</c:v>
                </c:pt>
              </c:numCache>
            </c:numRef>
          </c:val>
          <c:smooth val="0"/>
          <c:extLst>
            <c:ext xmlns:c16="http://schemas.microsoft.com/office/drawing/2014/chart" uri="{C3380CC4-5D6E-409C-BE32-E72D297353CC}">
              <c16:uniqueId val="{00000000-E3E2-4398-97B0-4292BBC0E34B}"/>
            </c:ext>
          </c:extLst>
        </c:ser>
        <c:ser>
          <c:idx val="1"/>
          <c:order val="1"/>
          <c:tx>
            <c:strRef>
              <c:f>'Annexe 2 - figure 2'!$A$6</c:f>
              <c:strCache>
                <c:ptCount val="1"/>
                <c:pt idx="0">
                  <c:v>Cliniques hors codes APE exclus</c:v>
                </c:pt>
              </c:strCache>
            </c:strRef>
          </c:tx>
          <c:spPr>
            <a:ln w="28575" cap="rnd">
              <a:solidFill>
                <a:schemeClr val="accent2"/>
              </a:solidFill>
              <a:round/>
            </a:ln>
            <a:effectLst/>
          </c:spPr>
          <c:marker>
            <c:symbol val="none"/>
          </c:marker>
          <c:cat>
            <c:numRef>
              <c:f>'Annexe 2 - figure 2'!$B$4:$O$4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2'!$B$6:$O$6</c:f>
              <c:numCache>
                <c:formatCode>0.0</c:formatCode>
                <c:ptCount val="14"/>
                <c:pt idx="0">
                  <c:v>2.4751362530625798</c:v>
                </c:pt>
                <c:pt idx="1">
                  <c:v>2.5299154881365498</c:v>
                </c:pt>
                <c:pt idx="2">
                  <c:v>1.50486212254702</c:v>
                </c:pt>
                <c:pt idx="3">
                  <c:v>1.7053302440360198</c:v>
                </c:pt>
                <c:pt idx="4">
                  <c:v>1.3113098938854701</c:v>
                </c:pt>
                <c:pt idx="5">
                  <c:v>3.1946709536554998</c:v>
                </c:pt>
                <c:pt idx="6">
                  <c:v>3.19083976275809</c:v>
                </c:pt>
                <c:pt idx="7">
                  <c:v>3.3272443697263001</c:v>
                </c:pt>
                <c:pt idx="8">
                  <c:v>3.5031372883416996</c:v>
                </c:pt>
                <c:pt idx="9">
                  <c:v>3.3983121705569497</c:v>
                </c:pt>
                <c:pt idx="10">
                  <c:v>3.5338943095443298</c:v>
                </c:pt>
                <c:pt idx="11">
                  <c:v>-1.35930619859264</c:v>
                </c:pt>
                <c:pt idx="12">
                  <c:v>3.6514974363349899</c:v>
                </c:pt>
                <c:pt idx="13">
                  <c:v>3.5007546660819902</c:v>
                </c:pt>
              </c:numCache>
            </c:numRef>
          </c:val>
          <c:smooth val="0"/>
          <c:extLst>
            <c:ext xmlns:c16="http://schemas.microsoft.com/office/drawing/2014/chart" uri="{C3380CC4-5D6E-409C-BE32-E72D297353CC}">
              <c16:uniqueId val="{00000001-E3E2-4398-97B0-4292BBC0E34B}"/>
            </c:ext>
          </c:extLst>
        </c:ser>
        <c:ser>
          <c:idx val="2"/>
          <c:order val="2"/>
          <c:tx>
            <c:strRef>
              <c:f>'Annexe 2 - figure 2'!$A$7</c:f>
              <c:strCache>
                <c:ptCount val="1"/>
                <c:pt idx="0">
                  <c:v>Cliniques dont l'APE est "activités hospitalières"</c:v>
                </c:pt>
              </c:strCache>
            </c:strRef>
          </c:tx>
          <c:spPr>
            <a:ln w="28575" cap="rnd">
              <a:solidFill>
                <a:schemeClr val="accent3"/>
              </a:solidFill>
              <a:round/>
            </a:ln>
            <a:effectLst/>
          </c:spPr>
          <c:marker>
            <c:symbol val="none"/>
          </c:marker>
          <c:cat>
            <c:numRef>
              <c:f>'Annexe 2 - figure 2'!$B$4:$O$4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2'!$B$7:$O$7</c:f>
              <c:numCache>
                <c:formatCode>0.0</c:formatCode>
                <c:ptCount val="14"/>
                <c:pt idx="0">
                  <c:v>2.4133821088795702</c:v>
                </c:pt>
                <c:pt idx="1">
                  <c:v>2.50027448869043</c:v>
                </c:pt>
                <c:pt idx="2">
                  <c:v>2.6139302726273304</c:v>
                </c:pt>
                <c:pt idx="3">
                  <c:v>2.6082520598082097</c:v>
                </c:pt>
                <c:pt idx="4">
                  <c:v>2.64342821946643</c:v>
                </c:pt>
                <c:pt idx="5">
                  <c:v>2.5719745690318501</c:v>
                </c:pt>
                <c:pt idx="6">
                  <c:v>2.69457281242215</c:v>
                </c:pt>
                <c:pt idx="7">
                  <c:v>2.9644679329541299</c:v>
                </c:pt>
                <c:pt idx="8">
                  <c:v>3.1388200799294199</c:v>
                </c:pt>
                <c:pt idx="9">
                  <c:v>2.8566314941093198</c:v>
                </c:pt>
                <c:pt idx="10">
                  <c:v>3.0204655623715699</c:v>
                </c:pt>
                <c:pt idx="11">
                  <c:v>3.1892921003176298</c:v>
                </c:pt>
                <c:pt idx="12">
                  <c:v>2.9808728367959803</c:v>
                </c:pt>
                <c:pt idx="13">
                  <c:v>3.0521008211264902</c:v>
                </c:pt>
              </c:numCache>
            </c:numRef>
          </c:val>
          <c:smooth val="0"/>
          <c:extLst>
            <c:ext xmlns:c16="http://schemas.microsoft.com/office/drawing/2014/chart" uri="{C3380CC4-5D6E-409C-BE32-E72D297353CC}">
              <c16:uniqueId val="{00000002-E3E2-4398-97B0-4292BBC0E34B}"/>
            </c:ext>
          </c:extLst>
        </c:ser>
        <c:ser>
          <c:idx val="3"/>
          <c:order val="3"/>
          <c:tx>
            <c:strRef>
              <c:f>'Annexe 2 - figure 2'!$A$8</c:f>
              <c:strCache>
                <c:ptCount val="1"/>
                <c:pt idx="0">
                  <c:v>Cliniques dont l'APE est "activités hospitalières", hors cliniques à exclure</c:v>
                </c:pt>
              </c:strCache>
            </c:strRef>
          </c:tx>
          <c:spPr>
            <a:ln w="28575" cap="rnd">
              <a:solidFill>
                <a:schemeClr val="accent4"/>
              </a:solidFill>
              <a:round/>
            </a:ln>
            <a:effectLst/>
          </c:spPr>
          <c:marker>
            <c:symbol val="none"/>
          </c:marker>
          <c:cat>
            <c:numRef>
              <c:f>'Annexe 2 - figure 2'!$B$4:$O$4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2'!$B$8:$O$8</c:f>
              <c:numCache>
                <c:formatCode>0.0</c:formatCode>
                <c:ptCount val="14"/>
                <c:pt idx="0">
                  <c:v>2.4751362530625798</c:v>
                </c:pt>
                <c:pt idx="1">
                  <c:v>2.5299154881365498</c:v>
                </c:pt>
                <c:pt idx="2">
                  <c:v>1.50486212254702</c:v>
                </c:pt>
                <c:pt idx="3">
                  <c:v>1.7053302440360198</c:v>
                </c:pt>
                <c:pt idx="4">
                  <c:v>1.3113098938854701</c:v>
                </c:pt>
                <c:pt idx="5">
                  <c:v>2.1742458201791899</c:v>
                </c:pt>
                <c:pt idx="6">
                  <c:v>1.85538424072789</c:v>
                </c:pt>
                <c:pt idx="7">
                  <c:v>2.1846726687390396</c:v>
                </c:pt>
                <c:pt idx="8">
                  <c:v>3.5580870514412699</c:v>
                </c:pt>
                <c:pt idx="9">
                  <c:v>2.9638004603271302</c:v>
                </c:pt>
                <c:pt idx="10">
                  <c:v>3.4495088542793804</c:v>
                </c:pt>
                <c:pt idx="11">
                  <c:v>2.94675942973823</c:v>
                </c:pt>
                <c:pt idx="12">
                  <c:v>2.0058639982558804</c:v>
                </c:pt>
                <c:pt idx="13">
                  <c:v>2.3645560430605199</c:v>
                </c:pt>
              </c:numCache>
            </c:numRef>
          </c:val>
          <c:smooth val="0"/>
          <c:extLst>
            <c:ext xmlns:c16="http://schemas.microsoft.com/office/drawing/2014/chart" uri="{C3380CC4-5D6E-409C-BE32-E72D297353CC}">
              <c16:uniqueId val="{00000003-E3E2-4398-97B0-4292BBC0E34B}"/>
            </c:ext>
          </c:extLst>
        </c:ser>
        <c:dLbls>
          <c:showLegendKey val="0"/>
          <c:showVal val="0"/>
          <c:showCatName val="0"/>
          <c:showSerName val="0"/>
          <c:showPercent val="0"/>
          <c:showBubbleSize val="0"/>
        </c:dLbls>
        <c:smooth val="0"/>
        <c:axId val="645600312"/>
        <c:axId val="645591128"/>
      </c:lineChart>
      <c:catAx>
        <c:axId val="645600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5591128"/>
        <c:crossesAt val="-2"/>
        <c:auto val="1"/>
        <c:lblAlgn val="ctr"/>
        <c:lblOffset val="100"/>
        <c:noMultiLvlLbl val="0"/>
      </c:catAx>
      <c:valAx>
        <c:axId val="6455911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5600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2 - figure 3'!$A$5</c:f>
              <c:strCache>
                <c:ptCount val="1"/>
                <c:pt idx="0">
                  <c:v>Cliniques hors codes APE exclus et cliniques à exclure (ancienne série du panorama)</c:v>
                </c:pt>
              </c:strCache>
            </c:strRef>
          </c:tx>
          <c:spPr>
            <a:ln w="28575" cap="rnd">
              <a:solidFill>
                <a:schemeClr val="accent1"/>
              </a:solidFill>
              <a:round/>
            </a:ln>
            <a:effectLst/>
          </c:spPr>
          <c:marker>
            <c:symbol val="none"/>
          </c:marker>
          <c:cat>
            <c:numRef>
              <c:f>'Annexe 2 - figure 3'!$B$4:$O$4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3'!$B$5:$O$5</c:f>
              <c:numCache>
                <c:formatCode>0.0</c:formatCode>
                <c:ptCount val="14"/>
                <c:pt idx="0">
                  <c:v>9.5407593024572694</c:v>
                </c:pt>
                <c:pt idx="1">
                  <c:v>8.6263088687803702</c:v>
                </c:pt>
                <c:pt idx="2">
                  <c:v>7.7131919736436902</c:v>
                </c:pt>
                <c:pt idx="3">
                  <c:v>7.1597597989523196</c:v>
                </c:pt>
                <c:pt idx="4">
                  <c:v>7.5676807501810996</c:v>
                </c:pt>
                <c:pt idx="5">
                  <c:v>6.1461692066232603</c:v>
                </c:pt>
                <c:pt idx="6">
                  <c:v>6.1436116952600299</c:v>
                </c:pt>
                <c:pt idx="7">
                  <c:v>4.9262095091783102</c:v>
                </c:pt>
                <c:pt idx="8">
                  <c:v>4.7993661506919203</c:v>
                </c:pt>
                <c:pt idx="9">
                  <c:v>5.0217924770813998</c:v>
                </c:pt>
                <c:pt idx="10">
                  <c:v>5.3730103321437097</c:v>
                </c:pt>
                <c:pt idx="11">
                  <c:v>5.3759592402086698</c:v>
                </c:pt>
                <c:pt idx="12">
                  <c:v>4.4229881302587</c:v>
                </c:pt>
                <c:pt idx="13">
                  <c:v>4.7325494456184298</c:v>
                </c:pt>
              </c:numCache>
            </c:numRef>
          </c:val>
          <c:smooth val="0"/>
          <c:extLst>
            <c:ext xmlns:c16="http://schemas.microsoft.com/office/drawing/2014/chart" uri="{C3380CC4-5D6E-409C-BE32-E72D297353CC}">
              <c16:uniqueId val="{00000000-9EC0-409E-BE43-0C52102E6D3F}"/>
            </c:ext>
          </c:extLst>
        </c:ser>
        <c:ser>
          <c:idx val="1"/>
          <c:order val="1"/>
          <c:tx>
            <c:strRef>
              <c:f>'Annexe 2 - figure 3'!$A$6</c:f>
              <c:strCache>
                <c:ptCount val="1"/>
                <c:pt idx="0">
                  <c:v>Cliniques dont l'APE est "activités hospitalières", hors cliniques à exclure</c:v>
                </c:pt>
              </c:strCache>
            </c:strRef>
          </c:tx>
          <c:spPr>
            <a:ln w="28575" cap="rnd">
              <a:solidFill>
                <a:schemeClr val="accent2"/>
              </a:solidFill>
              <a:round/>
            </a:ln>
            <a:effectLst/>
          </c:spPr>
          <c:marker>
            <c:symbol val="none"/>
          </c:marker>
          <c:cat>
            <c:numRef>
              <c:f>'Annexe 2 - figure 3'!$B$4:$O$4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2 - figure 3'!$B$6:$O$6</c:f>
              <c:numCache>
                <c:formatCode>0.0</c:formatCode>
                <c:ptCount val="14"/>
                <c:pt idx="0">
                  <c:v>10.6461607583323</c:v>
                </c:pt>
                <c:pt idx="1">
                  <c:v>8.9842112808381405</c:v>
                </c:pt>
                <c:pt idx="2">
                  <c:v>7.6437064181342</c:v>
                </c:pt>
                <c:pt idx="3">
                  <c:v>6.8826003460245202</c:v>
                </c:pt>
                <c:pt idx="4">
                  <c:v>7.6186483509153797</c:v>
                </c:pt>
                <c:pt idx="5">
                  <c:v>5.8828315679754697</c:v>
                </c:pt>
                <c:pt idx="6">
                  <c:v>6.1730728858024104</c:v>
                </c:pt>
                <c:pt idx="7">
                  <c:v>4.9385698970996401</c:v>
                </c:pt>
                <c:pt idx="8">
                  <c:v>4.7204443441646902</c:v>
                </c:pt>
                <c:pt idx="9">
                  <c:v>5.27759947433261</c:v>
                </c:pt>
                <c:pt idx="10">
                  <c:v>5.2673545267273196</c:v>
                </c:pt>
                <c:pt idx="11">
                  <c:v>5.4205053651174797</c:v>
                </c:pt>
                <c:pt idx="12">
                  <c:v>4.5850569088735798</c:v>
                </c:pt>
                <c:pt idx="13">
                  <c:v>4.86975304626234</c:v>
                </c:pt>
              </c:numCache>
            </c:numRef>
          </c:val>
          <c:smooth val="0"/>
          <c:extLst>
            <c:ext xmlns:c16="http://schemas.microsoft.com/office/drawing/2014/chart" uri="{C3380CC4-5D6E-409C-BE32-E72D297353CC}">
              <c16:uniqueId val="{00000001-9EC0-409E-BE43-0C52102E6D3F}"/>
            </c:ext>
          </c:extLst>
        </c:ser>
        <c:dLbls>
          <c:showLegendKey val="0"/>
          <c:showVal val="0"/>
          <c:showCatName val="0"/>
          <c:showSerName val="0"/>
          <c:showPercent val="0"/>
          <c:showBubbleSize val="0"/>
        </c:dLbls>
        <c:smooth val="0"/>
        <c:axId val="614933072"/>
        <c:axId val="614926840"/>
      </c:lineChart>
      <c:catAx>
        <c:axId val="61493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926840"/>
        <c:crosses val="autoZero"/>
        <c:auto val="1"/>
        <c:lblAlgn val="ctr"/>
        <c:lblOffset val="100"/>
        <c:noMultiLvlLbl val="0"/>
      </c:catAx>
      <c:valAx>
        <c:axId val="6149268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93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3 - figure 4'!$A$5</c:f>
              <c:strCache>
                <c:ptCount val="1"/>
                <c:pt idx="0">
                  <c:v>Cliniques hors codes APE exclus et cliniques à exclure (ancienne série du panorama)</c:v>
                </c:pt>
              </c:strCache>
            </c:strRef>
          </c:tx>
          <c:spPr>
            <a:ln w="28575" cap="rnd">
              <a:solidFill>
                <a:schemeClr val="accent1"/>
              </a:solidFill>
              <a:round/>
            </a:ln>
            <a:effectLst/>
          </c:spPr>
          <c:marker>
            <c:symbol val="none"/>
          </c:marker>
          <c:cat>
            <c:numRef>
              <c:f>'Annexe 3 - figure 4'!$B$4:$O$4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3 - figure 4'!$B$5:$O$5</c:f>
              <c:numCache>
                <c:formatCode>0.0</c:formatCode>
                <c:ptCount val="14"/>
                <c:pt idx="0">
                  <c:v>38.544552155138199</c:v>
                </c:pt>
                <c:pt idx="1">
                  <c:v>40.9006190286756</c:v>
                </c:pt>
                <c:pt idx="2">
                  <c:v>42.8986198140081</c:v>
                </c:pt>
                <c:pt idx="3">
                  <c:v>42.5946107169774</c:v>
                </c:pt>
                <c:pt idx="4">
                  <c:v>43.477588434526602</c:v>
                </c:pt>
                <c:pt idx="5">
                  <c:v>42.3504779568567</c:v>
                </c:pt>
                <c:pt idx="6">
                  <c:v>42.119103105592998</c:v>
                </c:pt>
                <c:pt idx="7">
                  <c:v>40.447709770178498</c:v>
                </c:pt>
                <c:pt idx="8">
                  <c:v>37.097187803028099</c:v>
                </c:pt>
                <c:pt idx="9">
                  <c:v>37.372564833217801</c:v>
                </c:pt>
                <c:pt idx="10">
                  <c:v>35.892798724828999</c:v>
                </c:pt>
                <c:pt idx="11">
                  <c:v>34.9307135561438</c:v>
                </c:pt>
                <c:pt idx="12">
                  <c:v>33.631418375133002</c:v>
                </c:pt>
                <c:pt idx="13">
                  <c:v>33.522818856089501</c:v>
                </c:pt>
              </c:numCache>
            </c:numRef>
          </c:val>
          <c:smooth val="0"/>
          <c:extLst>
            <c:ext xmlns:c16="http://schemas.microsoft.com/office/drawing/2014/chart" uri="{C3380CC4-5D6E-409C-BE32-E72D297353CC}">
              <c16:uniqueId val="{00000000-E529-4C11-B61B-B970488E8F1B}"/>
            </c:ext>
          </c:extLst>
        </c:ser>
        <c:ser>
          <c:idx val="1"/>
          <c:order val="1"/>
          <c:tx>
            <c:strRef>
              <c:f>'Annexe 3 - figure 4'!$A$6</c:f>
              <c:strCache>
                <c:ptCount val="1"/>
                <c:pt idx="0">
                  <c:v>Cliniques hors codes APE exclus</c:v>
                </c:pt>
              </c:strCache>
            </c:strRef>
          </c:tx>
          <c:spPr>
            <a:ln w="28575" cap="rnd">
              <a:solidFill>
                <a:schemeClr val="accent2"/>
              </a:solidFill>
              <a:round/>
            </a:ln>
            <a:effectLst/>
          </c:spPr>
          <c:marker>
            <c:symbol val="none"/>
          </c:marker>
          <c:cat>
            <c:numRef>
              <c:f>'Annexe 3 - figure 4'!$B$4:$O$4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3 - figure 4'!$B$6:$O$6</c:f>
              <c:numCache>
                <c:formatCode>0.0</c:formatCode>
                <c:ptCount val="14"/>
                <c:pt idx="0">
                  <c:v>38.945685294917901</c:v>
                </c:pt>
                <c:pt idx="1">
                  <c:v>42.658529858766798</c:v>
                </c:pt>
                <c:pt idx="2">
                  <c:v>48.764379173241203</c:v>
                </c:pt>
                <c:pt idx="3">
                  <c:v>48.114691585384101</c:v>
                </c:pt>
                <c:pt idx="4">
                  <c:v>51.4707679151905</c:v>
                </c:pt>
                <c:pt idx="5">
                  <c:v>37.970564693453497</c:v>
                </c:pt>
                <c:pt idx="6">
                  <c:v>38.056130951098197</c:v>
                </c:pt>
                <c:pt idx="7">
                  <c:v>35.983896581617202</c:v>
                </c:pt>
                <c:pt idx="8">
                  <c:v>35.564594827540802</c:v>
                </c:pt>
                <c:pt idx="9">
                  <c:v>36.070867973465297</c:v>
                </c:pt>
                <c:pt idx="10">
                  <c:v>35.706850820299401</c:v>
                </c:pt>
                <c:pt idx="12">
                  <c:v>36.308534978580802</c:v>
                </c:pt>
                <c:pt idx="13">
                  <c:v>39.072747048100297</c:v>
                </c:pt>
              </c:numCache>
            </c:numRef>
          </c:val>
          <c:smooth val="0"/>
          <c:extLst>
            <c:ext xmlns:c16="http://schemas.microsoft.com/office/drawing/2014/chart" uri="{C3380CC4-5D6E-409C-BE32-E72D297353CC}">
              <c16:uniqueId val="{00000001-E529-4C11-B61B-B970488E8F1B}"/>
            </c:ext>
          </c:extLst>
        </c:ser>
        <c:ser>
          <c:idx val="2"/>
          <c:order val="2"/>
          <c:tx>
            <c:strRef>
              <c:f>'Annexe 3 - figure 4'!$A$7</c:f>
              <c:strCache>
                <c:ptCount val="1"/>
                <c:pt idx="0">
                  <c:v>Cliniques dont l'APE est "activités hospitalières"</c:v>
                </c:pt>
              </c:strCache>
            </c:strRef>
          </c:tx>
          <c:spPr>
            <a:ln w="28575" cap="rnd">
              <a:solidFill>
                <a:schemeClr val="accent3"/>
              </a:solidFill>
              <a:round/>
            </a:ln>
            <a:effectLst/>
          </c:spPr>
          <c:marker>
            <c:symbol val="none"/>
          </c:marker>
          <c:cat>
            <c:numRef>
              <c:f>'Annexe 3 - figure 4'!$B$4:$O$4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3 - figure 4'!$B$7:$O$7</c:f>
              <c:numCache>
                <c:formatCode>0.0</c:formatCode>
                <c:ptCount val="14"/>
                <c:pt idx="0">
                  <c:v>38.714489710510001</c:v>
                </c:pt>
                <c:pt idx="1">
                  <c:v>38.815495655151601</c:v>
                </c:pt>
                <c:pt idx="2">
                  <c:v>38.586759734901698</c:v>
                </c:pt>
                <c:pt idx="3">
                  <c:v>38.318581620916099</c:v>
                </c:pt>
                <c:pt idx="4">
                  <c:v>38.275621685198999</c:v>
                </c:pt>
                <c:pt idx="5">
                  <c:v>38.613212202477698</c:v>
                </c:pt>
                <c:pt idx="6">
                  <c:v>38.910607464424601</c:v>
                </c:pt>
                <c:pt idx="7">
                  <c:v>36.7872762875676</c:v>
                </c:pt>
                <c:pt idx="8">
                  <c:v>36.177705653854403</c:v>
                </c:pt>
                <c:pt idx="9">
                  <c:v>36.686609143638201</c:v>
                </c:pt>
                <c:pt idx="10">
                  <c:v>36.382809823196098</c:v>
                </c:pt>
                <c:pt idx="11">
                  <c:v>37.426196990860703</c:v>
                </c:pt>
                <c:pt idx="12">
                  <c:v>37.779123849130798</c:v>
                </c:pt>
                <c:pt idx="13">
                  <c:v>39.884602282657099</c:v>
                </c:pt>
              </c:numCache>
            </c:numRef>
          </c:val>
          <c:smooth val="0"/>
          <c:extLst>
            <c:ext xmlns:c16="http://schemas.microsoft.com/office/drawing/2014/chart" uri="{C3380CC4-5D6E-409C-BE32-E72D297353CC}">
              <c16:uniqueId val="{00000002-E529-4C11-B61B-B970488E8F1B}"/>
            </c:ext>
          </c:extLst>
        </c:ser>
        <c:ser>
          <c:idx val="3"/>
          <c:order val="3"/>
          <c:tx>
            <c:strRef>
              <c:f>'Annexe 3 - figure 4'!$A$8</c:f>
              <c:strCache>
                <c:ptCount val="1"/>
                <c:pt idx="0">
                  <c:v>Cliniques dont l'APE est "activités hospitalières", hors cliniques à exclure</c:v>
                </c:pt>
              </c:strCache>
            </c:strRef>
          </c:tx>
          <c:spPr>
            <a:ln w="28575" cap="rnd">
              <a:solidFill>
                <a:schemeClr val="accent4"/>
              </a:solidFill>
              <a:round/>
            </a:ln>
            <a:effectLst/>
          </c:spPr>
          <c:marker>
            <c:symbol val="none"/>
          </c:marker>
          <c:cat>
            <c:numRef>
              <c:f>'Annexe 3 - figure 4'!$B$4:$O$4</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'Annexe 3 - figure 4'!$B$8:$O$8</c:f>
              <c:numCache>
                <c:formatCode>0.0</c:formatCode>
                <c:ptCount val="14"/>
                <c:pt idx="0">
                  <c:v>38.945685294917901</c:v>
                </c:pt>
                <c:pt idx="1">
                  <c:v>42.658529858766798</c:v>
                </c:pt>
                <c:pt idx="2">
                  <c:v>48.764379173241203</c:v>
                </c:pt>
                <c:pt idx="3">
                  <c:v>48.114691585384101</c:v>
                </c:pt>
                <c:pt idx="4">
                  <c:v>51.4707679151905</c:v>
                </c:pt>
                <c:pt idx="5">
                  <c:v>53.027562728956802</c:v>
                </c:pt>
                <c:pt idx="6">
                  <c:v>52.135906042621102</c:v>
                </c:pt>
                <c:pt idx="7">
                  <c:v>46.319479428244499</c:v>
                </c:pt>
                <c:pt idx="8">
                  <c:v>40.025258596526498</c:v>
                </c:pt>
                <c:pt idx="9">
                  <c:v>39.622451561612202</c:v>
                </c:pt>
                <c:pt idx="10">
                  <c:v>37.466569894937997</c:v>
                </c:pt>
                <c:pt idx="11">
                  <c:v>35.796664817934598</c:v>
                </c:pt>
                <c:pt idx="12">
                  <c:v>34.351585514410097</c:v>
                </c:pt>
                <c:pt idx="13">
                  <c:v>33.882086684964598</c:v>
                </c:pt>
              </c:numCache>
            </c:numRef>
          </c:val>
          <c:smooth val="0"/>
          <c:extLst>
            <c:ext xmlns:c16="http://schemas.microsoft.com/office/drawing/2014/chart" uri="{C3380CC4-5D6E-409C-BE32-E72D297353CC}">
              <c16:uniqueId val="{00000003-E529-4C11-B61B-B970488E8F1B}"/>
            </c:ext>
          </c:extLst>
        </c:ser>
        <c:dLbls>
          <c:showLegendKey val="0"/>
          <c:showVal val="0"/>
          <c:showCatName val="0"/>
          <c:showSerName val="0"/>
          <c:showPercent val="0"/>
          <c:showBubbleSize val="0"/>
        </c:dLbls>
        <c:smooth val="0"/>
        <c:axId val="753749376"/>
        <c:axId val="753697224"/>
      </c:lineChart>
      <c:catAx>
        <c:axId val="75374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697224"/>
        <c:crosses val="autoZero"/>
        <c:auto val="1"/>
        <c:lblAlgn val="ctr"/>
        <c:lblOffset val="100"/>
        <c:noMultiLvlLbl val="0"/>
      </c:catAx>
      <c:valAx>
        <c:axId val="7536972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749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2"/>
          <c:order val="0"/>
          <c:tx>
            <c:strRef>
              <c:f>'Figure 4'!$D$3</c:f>
              <c:strCache>
                <c:ptCount val="1"/>
                <c:pt idx="0">
                  <c:v>Données comptables cohérentes</c:v>
                </c:pt>
              </c:strCache>
            </c:strRef>
          </c:tx>
          <c:spPr>
            <a:solidFill>
              <a:schemeClr val="accent3"/>
            </a:solidFill>
            <a:ln>
              <a:noFill/>
            </a:ln>
            <a:effectLst/>
          </c:spPr>
          <c:invertIfNegative val="0"/>
          <c:cat>
            <c:strRef>
              <c:f>'Figure 4'!$A$4:$A$12</c:f>
              <c:strCache>
                <c:ptCount val="9"/>
                <c:pt idx="0">
                  <c:v>CHU</c:v>
                </c:pt>
                <c:pt idx="1">
                  <c:v>Très grands CH</c:v>
                </c:pt>
                <c:pt idx="2">
                  <c:v>Grands CH</c:v>
                </c:pt>
                <c:pt idx="3">
                  <c:v>Moyens CH </c:v>
                </c:pt>
                <c:pt idx="4">
                  <c:v>Petits CH</c:v>
                </c:pt>
                <c:pt idx="5">
                  <c:v>EBNL non CLCC</c:v>
                </c:pt>
                <c:pt idx="6">
                  <c:v>CLCC</c:v>
                </c:pt>
                <c:pt idx="7">
                  <c:v>USLD</c:v>
                </c:pt>
                <c:pt idx="8">
                  <c:v>Ensemble des établissements</c:v>
                </c:pt>
              </c:strCache>
            </c:strRef>
          </c:cat>
          <c:val>
            <c:numRef>
              <c:f>'Figure 4'!$D$4:$D$12</c:f>
              <c:numCache>
                <c:formatCode>General</c:formatCode>
                <c:ptCount val="9"/>
                <c:pt idx="0">
                  <c:v>29</c:v>
                </c:pt>
                <c:pt idx="1">
                  <c:v>24</c:v>
                </c:pt>
                <c:pt idx="2">
                  <c:v>90</c:v>
                </c:pt>
                <c:pt idx="3">
                  <c:v>171</c:v>
                </c:pt>
                <c:pt idx="4">
                  <c:v>278</c:v>
                </c:pt>
                <c:pt idx="5">
                  <c:v>278</c:v>
                </c:pt>
                <c:pt idx="6">
                  <c:v>12</c:v>
                </c:pt>
                <c:pt idx="7">
                  <c:v>7</c:v>
                </c:pt>
                <c:pt idx="8">
                  <c:v>889</c:v>
                </c:pt>
              </c:numCache>
            </c:numRef>
          </c:val>
          <c:extLst>
            <c:ext xmlns:c16="http://schemas.microsoft.com/office/drawing/2014/chart" uri="{C3380CC4-5D6E-409C-BE32-E72D297353CC}">
              <c16:uniqueId val="{00000002-E958-47A8-96C3-858E5493C95C}"/>
            </c:ext>
          </c:extLst>
        </c:ser>
        <c:ser>
          <c:idx val="1"/>
          <c:order val="1"/>
          <c:tx>
            <c:strRef>
              <c:f>'Figure 4'!$C$3</c:f>
              <c:strCache>
                <c:ptCount val="1"/>
                <c:pt idx="0">
                  <c:v>Au moins un contrôle contable non vérifié</c:v>
                </c:pt>
              </c:strCache>
            </c:strRef>
          </c:tx>
          <c:spPr>
            <a:solidFill>
              <a:schemeClr val="accent2"/>
            </a:solidFill>
            <a:ln>
              <a:noFill/>
            </a:ln>
            <a:effectLst/>
          </c:spPr>
          <c:invertIfNegative val="0"/>
          <c:cat>
            <c:strRef>
              <c:f>'Figure 4'!$A$4:$A$12</c:f>
              <c:strCache>
                <c:ptCount val="9"/>
                <c:pt idx="0">
                  <c:v>CHU</c:v>
                </c:pt>
                <c:pt idx="1">
                  <c:v>Très grands CH</c:v>
                </c:pt>
                <c:pt idx="2">
                  <c:v>Grands CH</c:v>
                </c:pt>
                <c:pt idx="3">
                  <c:v>Moyens CH </c:v>
                </c:pt>
                <c:pt idx="4">
                  <c:v>Petits CH</c:v>
                </c:pt>
                <c:pt idx="5">
                  <c:v>EBNL non CLCC</c:v>
                </c:pt>
                <c:pt idx="6">
                  <c:v>CLCC</c:v>
                </c:pt>
                <c:pt idx="7">
                  <c:v>USLD</c:v>
                </c:pt>
                <c:pt idx="8">
                  <c:v>Ensemble des établissements</c:v>
                </c:pt>
              </c:strCache>
            </c:strRef>
          </c:cat>
          <c:val>
            <c:numRef>
              <c:f>'Figure 4'!$C$4:$C$12</c:f>
              <c:numCache>
                <c:formatCode>General</c:formatCode>
                <c:ptCount val="9"/>
                <c:pt idx="0">
                  <c:v>3</c:v>
                </c:pt>
                <c:pt idx="1">
                  <c:v>8</c:v>
                </c:pt>
                <c:pt idx="2">
                  <c:v>23</c:v>
                </c:pt>
                <c:pt idx="3">
                  <c:v>50</c:v>
                </c:pt>
                <c:pt idx="4">
                  <c:v>99</c:v>
                </c:pt>
                <c:pt idx="5">
                  <c:v>169</c:v>
                </c:pt>
                <c:pt idx="6">
                  <c:v>5</c:v>
                </c:pt>
                <c:pt idx="7">
                  <c:v>16</c:v>
                </c:pt>
                <c:pt idx="8">
                  <c:v>373</c:v>
                </c:pt>
              </c:numCache>
            </c:numRef>
          </c:val>
          <c:extLst>
            <c:ext xmlns:c16="http://schemas.microsoft.com/office/drawing/2014/chart" uri="{C3380CC4-5D6E-409C-BE32-E72D297353CC}">
              <c16:uniqueId val="{00000001-E958-47A8-96C3-858E5493C95C}"/>
            </c:ext>
          </c:extLst>
        </c:ser>
        <c:ser>
          <c:idx val="0"/>
          <c:order val="2"/>
          <c:tx>
            <c:strRef>
              <c:f>'Figure 4'!$B$3</c:f>
              <c:strCache>
                <c:ptCount val="1"/>
                <c:pt idx="0">
                  <c:v>Données non validées</c:v>
                </c:pt>
              </c:strCache>
            </c:strRef>
          </c:tx>
          <c:spPr>
            <a:solidFill>
              <a:schemeClr val="accent1"/>
            </a:solidFill>
            <a:ln>
              <a:noFill/>
            </a:ln>
            <a:effectLst/>
          </c:spPr>
          <c:invertIfNegative val="0"/>
          <c:cat>
            <c:strRef>
              <c:f>'Figure 4'!$A$4:$A$12</c:f>
              <c:strCache>
                <c:ptCount val="9"/>
                <c:pt idx="0">
                  <c:v>CHU</c:v>
                </c:pt>
                <c:pt idx="1">
                  <c:v>Très grands CH</c:v>
                </c:pt>
                <c:pt idx="2">
                  <c:v>Grands CH</c:v>
                </c:pt>
                <c:pt idx="3">
                  <c:v>Moyens CH </c:v>
                </c:pt>
                <c:pt idx="4">
                  <c:v>Petits CH</c:v>
                </c:pt>
                <c:pt idx="5">
                  <c:v>EBNL non CLCC</c:v>
                </c:pt>
                <c:pt idx="6">
                  <c:v>CLCC</c:v>
                </c:pt>
                <c:pt idx="7">
                  <c:v>USLD</c:v>
                </c:pt>
                <c:pt idx="8">
                  <c:v>Ensemble des établissements</c:v>
                </c:pt>
              </c:strCache>
            </c:strRef>
          </c:cat>
          <c:val>
            <c:numRef>
              <c:f>'Figure 4'!$B$4:$B$12</c:f>
              <c:numCache>
                <c:formatCode>General</c:formatCode>
                <c:ptCount val="9"/>
                <c:pt idx="0">
                  <c:v>0</c:v>
                </c:pt>
                <c:pt idx="1">
                  <c:v>2</c:v>
                </c:pt>
                <c:pt idx="2">
                  <c:v>2</c:v>
                </c:pt>
                <c:pt idx="3">
                  <c:v>6</c:v>
                </c:pt>
                <c:pt idx="4">
                  <c:v>30</c:v>
                </c:pt>
                <c:pt idx="5">
                  <c:v>41</c:v>
                </c:pt>
                <c:pt idx="6">
                  <c:v>1</c:v>
                </c:pt>
                <c:pt idx="7">
                  <c:v>10</c:v>
                </c:pt>
                <c:pt idx="8">
                  <c:v>92</c:v>
                </c:pt>
              </c:numCache>
            </c:numRef>
          </c:val>
          <c:extLst>
            <c:ext xmlns:c16="http://schemas.microsoft.com/office/drawing/2014/chart" uri="{C3380CC4-5D6E-409C-BE32-E72D297353CC}">
              <c16:uniqueId val="{00000000-E958-47A8-96C3-858E5493C95C}"/>
            </c:ext>
          </c:extLst>
        </c:ser>
        <c:dLbls>
          <c:showLegendKey val="0"/>
          <c:showVal val="0"/>
          <c:showCatName val="0"/>
          <c:showSerName val="0"/>
          <c:showPercent val="0"/>
          <c:showBubbleSize val="0"/>
        </c:dLbls>
        <c:gapWidth val="150"/>
        <c:overlap val="100"/>
        <c:axId val="561678288"/>
        <c:axId val="561676648"/>
      </c:barChart>
      <c:catAx>
        <c:axId val="56167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676648"/>
        <c:crosses val="autoZero"/>
        <c:auto val="1"/>
        <c:lblAlgn val="ctr"/>
        <c:lblOffset val="100"/>
        <c:noMultiLvlLbl val="0"/>
      </c:catAx>
      <c:valAx>
        <c:axId val="561676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67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'Figure 6'!$A$4</c:f>
              <c:strCache>
                <c:ptCount val="1"/>
                <c:pt idx="0">
                  <c:v>petits CH</c:v>
                </c:pt>
              </c:strCache>
            </c:strRef>
          </c:tx>
          <c:spPr>
            <a:solidFill>
              <a:schemeClr val="accent2"/>
            </a:solidFill>
            <a:ln>
              <a:noFill/>
            </a:ln>
            <a:effectLst/>
          </c:spPr>
          <c:invertIfNegative val="0"/>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6'!$B$4:$P$4</c:f>
              <c:numCache>
                <c:formatCode>General</c:formatCode>
                <c:ptCount val="15"/>
                <c:pt idx="0">
                  <c:v>622</c:v>
                </c:pt>
                <c:pt idx="1">
                  <c:v>609</c:v>
                </c:pt>
                <c:pt idx="2">
                  <c:v>588</c:v>
                </c:pt>
                <c:pt idx="3">
                  <c:v>562</c:v>
                </c:pt>
                <c:pt idx="4">
                  <c:v>540</c:v>
                </c:pt>
                <c:pt idx="5">
                  <c:v>527</c:v>
                </c:pt>
                <c:pt idx="6">
                  <c:v>518</c:v>
                </c:pt>
                <c:pt idx="7">
                  <c:v>487</c:v>
                </c:pt>
                <c:pt idx="8">
                  <c:v>463</c:v>
                </c:pt>
                <c:pt idx="9">
                  <c:v>444</c:v>
                </c:pt>
                <c:pt idx="10">
                  <c:v>417</c:v>
                </c:pt>
                <c:pt idx="11">
                  <c:v>384</c:v>
                </c:pt>
                <c:pt idx="12">
                  <c:v>368</c:v>
                </c:pt>
                <c:pt idx="13">
                  <c:v>352</c:v>
                </c:pt>
                <c:pt idx="14">
                  <c:v>346</c:v>
                </c:pt>
              </c:numCache>
            </c:numRef>
          </c:val>
          <c:extLst>
            <c:ext xmlns:c16="http://schemas.microsoft.com/office/drawing/2014/chart" uri="{C3380CC4-5D6E-409C-BE32-E72D297353CC}">
              <c16:uniqueId val="{00000001-063C-4470-B3B1-7BD7312BA515}"/>
            </c:ext>
          </c:extLst>
        </c:ser>
        <c:ser>
          <c:idx val="2"/>
          <c:order val="1"/>
          <c:tx>
            <c:strRef>
              <c:f>'Figure 6'!$A$5</c:f>
              <c:strCache>
                <c:ptCount val="1"/>
                <c:pt idx="0">
                  <c:v>moyens CH</c:v>
                </c:pt>
              </c:strCache>
            </c:strRef>
          </c:tx>
          <c:spPr>
            <a:solidFill>
              <a:schemeClr val="accent3"/>
            </a:solidFill>
            <a:ln>
              <a:noFill/>
            </a:ln>
            <a:effectLst/>
          </c:spPr>
          <c:invertIfNegative val="0"/>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6'!$B$5:$P$5</c:f>
              <c:numCache>
                <c:formatCode>General</c:formatCode>
                <c:ptCount val="15"/>
                <c:pt idx="0">
                  <c:v>301</c:v>
                </c:pt>
                <c:pt idx="1">
                  <c:v>298</c:v>
                </c:pt>
                <c:pt idx="2">
                  <c:v>297</c:v>
                </c:pt>
                <c:pt idx="3">
                  <c:v>294</c:v>
                </c:pt>
                <c:pt idx="4">
                  <c:v>293</c:v>
                </c:pt>
                <c:pt idx="5">
                  <c:v>289</c:v>
                </c:pt>
                <c:pt idx="6">
                  <c:v>282</c:v>
                </c:pt>
                <c:pt idx="7">
                  <c:v>277</c:v>
                </c:pt>
                <c:pt idx="8">
                  <c:v>269</c:v>
                </c:pt>
                <c:pt idx="9">
                  <c:v>268</c:v>
                </c:pt>
                <c:pt idx="10">
                  <c:v>262</c:v>
                </c:pt>
                <c:pt idx="11">
                  <c:v>259</c:v>
                </c:pt>
                <c:pt idx="12">
                  <c:v>250</c:v>
                </c:pt>
                <c:pt idx="13">
                  <c:v>248</c:v>
                </c:pt>
                <c:pt idx="14">
                  <c:v>249</c:v>
                </c:pt>
              </c:numCache>
            </c:numRef>
          </c:val>
          <c:extLst>
            <c:ext xmlns:c16="http://schemas.microsoft.com/office/drawing/2014/chart" uri="{C3380CC4-5D6E-409C-BE32-E72D297353CC}">
              <c16:uniqueId val="{00000002-063C-4470-B3B1-7BD7312BA515}"/>
            </c:ext>
          </c:extLst>
        </c:ser>
        <c:ser>
          <c:idx val="3"/>
          <c:order val="2"/>
          <c:tx>
            <c:strRef>
              <c:f>'Figure 6'!$A$6</c:f>
              <c:strCache>
                <c:ptCount val="1"/>
                <c:pt idx="0">
                  <c:v>grands CH</c:v>
                </c:pt>
              </c:strCache>
            </c:strRef>
          </c:tx>
          <c:spPr>
            <a:solidFill>
              <a:schemeClr val="accent4"/>
            </a:solidFill>
            <a:ln>
              <a:noFill/>
            </a:ln>
            <a:effectLst/>
          </c:spPr>
          <c:invertIfNegative val="0"/>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6'!$B$6:$P$6</c:f>
              <c:numCache>
                <c:formatCode>General</c:formatCode>
                <c:ptCount val="15"/>
                <c:pt idx="0">
                  <c:v>129</c:v>
                </c:pt>
                <c:pt idx="1">
                  <c:v>128</c:v>
                </c:pt>
                <c:pt idx="2">
                  <c:v>128</c:v>
                </c:pt>
                <c:pt idx="3">
                  <c:v>128</c:v>
                </c:pt>
                <c:pt idx="4">
                  <c:v>125</c:v>
                </c:pt>
                <c:pt idx="5">
                  <c:v>125</c:v>
                </c:pt>
                <c:pt idx="6">
                  <c:v>125</c:v>
                </c:pt>
                <c:pt idx="7">
                  <c:v>124</c:v>
                </c:pt>
                <c:pt idx="8">
                  <c:v>123</c:v>
                </c:pt>
                <c:pt idx="9">
                  <c:v>122</c:v>
                </c:pt>
                <c:pt idx="10">
                  <c:v>122</c:v>
                </c:pt>
                <c:pt idx="11">
                  <c:v>121</c:v>
                </c:pt>
                <c:pt idx="12">
                  <c:v>119</c:v>
                </c:pt>
                <c:pt idx="13">
                  <c:v>119</c:v>
                </c:pt>
                <c:pt idx="14">
                  <c:v>118</c:v>
                </c:pt>
              </c:numCache>
            </c:numRef>
          </c:val>
          <c:extLst>
            <c:ext xmlns:c16="http://schemas.microsoft.com/office/drawing/2014/chart" uri="{C3380CC4-5D6E-409C-BE32-E72D297353CC}">
              <c16:uniqueId val="{00000003-063C-4470-B3B1-7BD7312BA515}"/>
            </c:ext>
          </c:extLst>
        </c:ser>
        <c:ser>
          <c:idx val="4"/>
          <c:order val="3"/>
          <c:tx>
            <c:strRef>
              <c:f>'Figure 6'!$A$7</c:f>
              <c:strCache>
                <c:ptCount val="1"/>
                <c:pt idx="0">
                  <c:v>Très grands CH</c:v>
                </c:pt>
              </c:strCache>
            </c:strRef>
          </c:tx>
          <c:spPr>
            <a:solidFill>
              <a:schemeClr val="accent5"/>
            </a:solidFill>
            <a:ln>
              <a:noFill/>
            </a:ln>
            <a:effectLst/>
          </c:spPr>
          <c:invertIfNegative val="0"/>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6'!$B$7:$P$7</c:f>
              <c:numCache>
                <c:formatCode>General</c:formatCode>
                <c:ptCount val="15"/>
                <c:pt idx="0">
                  <c:v>66</c:v>
                </c:pt>
                <c:pt idx="1">
                  <c:v>66</c:v>
                </c:pt>
                <c:pt idx="2">
                  <c:v>66</c:v>
                </c:pt>
                <c:pt idx="3">
                  <c:v>66</c:v>
                </c:pt>
                <c:pt idx="4">
                  <c:v>66</c:v>
                </c:pt>
                <c:pt idx="5">
                  <c:v>65</c:v>
                </c:pt>
                <c:pt idx="6">
                  <c:v>66</c:v>
                </c:pt>
                <c:pt idx="7">
                  <c:v>63</c:v>
                </c:pt>
                <c:pt idx="8">
                  <c:v>61</c:v>
                </c:pt>
                <c:pt idx="9">
                  <c:v>60</c:v>
                </c:pt>
                <c:pt idx="10">
                  <c:v>59</c:v>
                </c:pt>
                <c:pt idx="11">
                  <c:v>59</c:v>
                </c:pt>
                <c:pt idx="12">
                  <c:v>58</c:v>
                </c:pt>
                <c:pt idx="13">
                  <c:v>58</c:v>
                </c:pt>
                <c:pt idx="14">
                  <c:v>58</c:v>
                </c:pt>
              </c:numCache>
            </c:numRef>
          </c:val>
          <c:extLst>
            <c:ext xmlns:c16="http://schemas.microsoft.com/office/drawing/2014/chart" uri="{C3380CC4-5D6E-409C-BE32-E72D297353CC}">
              <c16:uniqueId val="{00000004-063C-4470-B3B1-7BD7312BA515}"/>
            </c:ext>
          </c:extLst>
        </c:ser>
        <c:dLbls>
          <c:showLegendKey val="0"/>
          <c:showVal val="0"/>
          <c:showCatName val="0"/>
          <c:showSerName val="0"/>
          <c:showPercent val="0"/>
          <c:showBubbleSize val="0"/>
        </c:dLbls>
        <c:gapWidth val="150"/>
        <c:overlap val="100"/>
        <c:axId val="638965376"/>
        <c:axId val="638965704"/>
      </c:barChart>
      <c:lineChart>
        <c:grouping val="standard"/>
        <c:varyColors val="0"/>
        <c:ser>
          <c:idx val="0"/>
          <c:order val="4"/>
          <c:tx>
            <c:strRef>
              <c:f>'Figure 6'!$A$8</c:f>
              <c:strCache>
                <c:ptCount val="1"/>
                <c:pt idx="0">
                  <c:v>Nombre d'établissements de la base annuelle</c:v>
                </c:pt>
              </c:strCache>
            </c:strRef>
          </c:tx>
          <c:spPr>
            <a:ln w="28575" cap="rnd">
              <a:solidFill>
                <a:schemeClr val="accent1"/>
              </a:solidFill>
              <a:round/>
            </a:ln>
            <a:effectLst/>
          </c:spPr>
          <c:marker>
            <c:symbol val="none"/>
          </c:marker>
          <c:val>
            <c:numRef>
              <c:f>'Figure 6'!$B$8:$P$8</c:f>
              <c:numCache>
                <c:formatCode>General</c:formatCode>
                <c:ptCount val="15"/>
                <c:pt idx="0">
                  <c:v>1118</c:v>
                </c:pt>
                <c:pt idx="1">
                  <c:v>1114</c:v>
                </c:pt>
                <c:pt idx="2">
                  <c:v>1101</c:v>
                </c:pt>
                <c:pt idx="3">
                  <c:v>1080</c:v>
                </c:pt>
                <c:pt idx="4">
                  <c:v>1057</c:v>
                </c:pt>
                <c:pt idx="5">
                  <c:v>1051</c:v>
                </c:pt>
                <c:pt idx="6">
                  <c:v>1037</c:v>
                </c:pt>
                <c:pt idx="7">
                  <c:v>1012</c:v>
                </c:pt>
                <c:pt idx="8">
                  <c:v>996</c:v>
                </c:pt>
                <c:pt idx="9">
                  <c:v>980</c:v>
                </c:pt>
                <c:pt idx="10">
                  <c:v>957</c:v>
                </c:pt>
                <c:pt idx="11">
                  <c:v>929</c:v>
                </c:pt>
                <c:pt idx="12">
                  <c:v>919</c:v>
                </c:pt>
                <c:pt idx="13">
                  <c:v>846</c:v>
                </c:pt>
                <c:pt idx="14">
                  <c:v>837</c:v>
                </c:pt>
              </c:numCache>
            </c:numRef>
          </c:val>
          <c:smooth val="0"/>
          <c:extLst>
            <c:ext xmlns:c16="http://schemas.microsoft.com/office/drawing/2014/chart" uri="{C3380CC4-5D6E-409C-BE32-E72D297353CC}">
              <c16:uniqueId val="{00000000-F7EC-4DBD-A79F-7062A10E1587}"/>
            </c:ext>
          </c:extLst>
        </c:ser>
        <c:dLbls>
          <c:showLegendKey val="0"/>
          <c:showVal val="0"/>
          <c:showCatName val="0"/>
          <c:showSerName val="0"/>
          <c:showPercent val="0"/>
          <c:showBubbleSize val="0"/>
        </c:dLbls>
        <c:marker val="1"/>
        <c:smooth val="0"/>
        <c:axId val="638965376"/>
        <c:axId val="638965704"/>
      </c:lineChart>
      <c:catAx>
        <c:axId val="63896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8965704"/>
        <c:crosses val="autoZero"/>
        <c:auto val="1"/>
        <c:lblAlgn val="ctr"/>
        <c:lblOffset val="100"/>
        <c:noMultiLvlLbl val="0"/>
      </c:catAx>
      <c:valAx>
        <c:axId val="638965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8965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7'!$A$4</c:f>
              <c:strCache>
                <c:ptCount val="1"/>
                <c:pt idx="0">
                  <c:v>Ensemble des EPS</c:v>
                </c:pt>
              </c:strCache>
            </c:strRef>
          </c:tx>
          <c:spPr>
            <a:ln w="28575" cap="rnd">
              <a:solidFill>
                <a:schemeClr val="accent1"/>
              </a:solidFill>
              <a:round/>
            </a:ln>
            <a:effectLst/>
          </c:spPr>
          <c:marker>
            <c:symbol val="none"/>
          </c:marker>
          <c:cat>
            <c:numRef>
              <c:f>'Figure 7'!$B$3:$O$3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7'!$B$4:$O$4</c:f>
              <c:numCache>
                <c:formatCode>0.0%</c:formatCode>
                <c:ptCount val="14"/>
                <c:pt idx="0">
                  <c:v>2.355318268196829E-2</c:v>
                </c:pt>
                <c:pt idx="1">
                  <c:v>2.4274751721077018E-2</c:v>
                </c:pt>
                <c:pt idx="2">
                  <c:v>2.3791527510949699E-2</c:v>
                </c:pt>
                <c:pt idx="3">
                  <c:v>2.3715186208324388E-2</c:v>
                </c:pt>
                <c:pt idx="4">
                  <c:v>2.3522285716490517E-2</c:v>
                </c:pt>
                <c:pt idx="5">
                  <c:v>2.2778101887869228E-2</c:v>
                </c:pt>
                <c:pt idx="6">
                  <c:v>2.2433915517917458E-2</c:v>
                </c:pt>
                <c:pt idx="7">
                  <c:v>2.1987505787457895E-2</c:v>
                </c:pt>
                <c:pt idx="8">
                  <c:v>2.1160354840211937E-2</c:v>
                </c:pt>
                <c:pt idx="9">
                  <c:v>2.0825809559480449E-2</c:v>
                </c:pt>
                <c:pt idx="10">
                  <c:v>2.0425121260022522E-2</c:v>
                </c:pt>
                <c:pt idx="11">
                  <c:v>2.0123716742244988E-2</c:v>
                </c:pt>
                <c:pt idx="12">
                  <c:v>2.0120568256596815E-2</c:v>
                </c:pt>
                <c:pt idx="13">
                  <c:v>1.9753916183341276E-2</c:v>
                </c:pt>
              </c:numCache>
            </c:numRef>
          </c:val>
          <c:smooth val="0"/>
          <c:extLst>
            <c:ext xmlns:c16="http://schemas.microsoft.com/office/drawing/2014/chart" uri="{C3380CC4-5D6E-409C-BE32-E72D297353CC}">
              <c16:uniqueId val="{00000000-B70A-49D6-9095-561924F92B35}"/>
            </c:ext>
          </c:extLst>
        </c:ser>
        <c:ser>
          <c:idx val="1"/>
          <c:order val="1"/>
          <c:tx>
            <c:strRef>
              <c:f>'Figure 7'!$A$5</c:f>
              <c:strCache>
                <c:ptCount val="1"/>
                <c:pt idx="0">
                  <c:v>petits CH</c:v>
                </c:pt>
              </c:strCache>
            </c:strRef>
          </c:tx>
          <c:spPr>
            <a:ln w="28575" cap="rnd">
              <a:solidFill>
                <a:schemeClr val="accent2"/>
              </a:solidFill>
              <a:round/>
            </a:ln>
            <a:effectLst/>
          </c:spPr>
          <c:marker>
            <c:symbol val="none"/>
          </c:marker>
          <c:cat>
            <c:numRef>
              <c:f>'Figure 7'!$B$3:$O$3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7'!$B$5:$O$5</c:f>
              <c:numCache>
                <c:formatCode>0.0%</c:formatCode>
                <c:ptCount val="14"/>
                <c:pt idx="0">
                  <c:v>8.188677607982385E-2</c:v>
                </c:pt>
                <c:pt idx="1">
                  <c:v>8.6071696206988665E-2</c:v>
                </c:pt>
                <c:pt idx="2">
                  <c:v>8.6545850830077306E-2</c:v>
                </c:pt>
                <c:pt idx="3">
                  <c:v>8.8959623887577846E-2</c:v>
                </c:pt>
                <c:pt idx="4">
                  <c:v>8.5022694535233617E-2</c:v>
                </c:pt>
                <c:pt idx="5">
                  <c:v>8.4820022645953078E-2</c:v>
                </c:pt>
                <c:pt idx="6">
                  <c:v>8.6963521225593213E-2</c:v>
                </c:pt>
                <c:pt idx="7">
                  <c:v>8.545687422652945E-2</c:v>
                </c:pt>
                <c:pt idx="8">
                  <c:v>8.5628251376017983E-2</c:v>
                </c:pt>
                <c:pt idx="9">
                  <c:v>8.43637276430977E-2</c:v>
                </c:pt>
                <c:pt idx="10">
                  <c:v>8.5982995570596868E-2</c:v>
                </c:pt>
                <c:pt idx="11">
                  <c:v>8.4568458681796466E-2</c:v>
                </c:pt>
                <c:pt idx="12">
                  <c:v>8.5765226136015255E-2</c:v>
                </c:pt>
                <c:pt idx="13">
                  <c:v>8.4641730052630607E-2</c:v>
                </c:pt>
              </c:numCache>
            </c:numRef>
          </c:val>
          <c:smooth val="0"/>
          <c:extLst>
            <c:ext xmlns:c16="http://schemas.microsoft.com/office/drawing/2014/chart" uri="{C3380CC4-5D6E-409C-BE32-E72D297353CC}">
              <c16:uniqueId val="{00000001-B70A-49D6-9095-561924F92B35}"/>
            </c:ext>
          </c:extLst>
        </c:ser>
        <c:ser>
          <c:idx val="2"/>
          <c:order val="2"/>
          <c:tx>
            <c:strRef>
              <c:f>'Figure 7'!$A$6</c:f>
              <c:strCache>
                <c:ptCount val="1"/>
                <c:pt idx="0">
                  <c:v>moyens CH</c:v>
                </c:pt>
              </c:strCache>
            </c:strRef>
          </c:tx>
          <c:spPr>
            <a:ln w="28575" cap="rnd">
              <a:solidFill>
                <a:schemeClr val="accent3"/>
              </a:solidFill>
              <a:round/>
            </a:ln>
            <a:effectLst/>
          </c:spPr>
          <c:marker>
            <c:symbol val="none"/>
          </c:marker>
          <c:cat>
            <c:numRef>
              <c:f>'Figure 7'!$B$3:$O$3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7'!$B$6:$O$6</c:f>
              <c:numCache>
                <c:formatCode>0.0%</c:formatCode>
                <c:ptCount val="14"/>
                <c:pt idx="0">
                  <c:v>3.2219500853867052E-2</c:v>
                </c:pt>
                <c:pt idx="1">
                  <c:v>3.4651605167280601E-2</c:v>
                </c:pt>
                <c:pt idx="2">
                  <c:v>3.7070747236397791E-2</c:v>
                </c:pt>
                <c:pt idx="3">
                  <c:v>3.919470333023959E-2</c:v>
                </c:pt>
                <c:pt idx="4">
                  <c:v>4.0548330041459531E-2</c:v>
                </c:pt>
                <c:pt idx="5">
                  <c:v>4.113990178727208E-2</c:v>
                </c:pt>
                <c:pt idx="6">
                  <c:v>4.277630238050649E-2</c:v>
                </c:pt>
                <c:pt idx="7">
                  <c:v>4.3793333818264987E-2</c:v>
                </c:pt>
                <c:pt idx="8">
                  <c:v>4.3080105996197271E-2</c:v>
                </c:pt>
                <c:pt idx="9">
                  <c:v>4.3858583412869433E-2</c:v>
                </c:pt>
                <c:pt idx="10">
                  <c:v>4.4827564121130779E-2</c:v>
                </c:pt>
                <c:pt idx="11">
                  <c:v>4.4547901455147303E-2</c:v>
                </c:pt>
                <c:pt idx="12">
                  <c:v>4.5430968759158356E-2</c:v>
                </c:pt>
                <c:pt idx="13">
                  <c:v>4.5906276208892406E-2</c:v>
                </c:pt>
              </c:numCache>
            </c:numRef>
          </c:val>
          <c:smooth val="0"/>
          <c:extLst>
            <c:ext xmlns:c16="http://schemas.microsoft.com/office/drawing/2014/chart" uri="{C3380CC4-5D6E-409C-BE32-E72D297353CC}">
              <c16:uniqueId val="{00000002-B70A-49D6-9095-561924F92B35}"/>
            </c:ext>
          </c:extLst>
        </c:ser>
        <c:ser>
          <c:idx val="3"/>
          <c:order val="3"/>
          <c:tx>
            <c:strRef>
              <c:f>'Figure 7'!$A$7</c:f>
              <c:strCache>
                <c:ptCount val="1"/>
                <c:pt idx="0">
                  <c:v>grands CH</c:v>
                </c:pt>
              </c:strCache>
            </c:strRef>
          </c:tx>
          <c:spPr>
            <a:ln w="28575" cap="rnd">
              <a:solidFill>
                <a:schemeClr val="accent4"/>
              </a:solidFill>
              <a:round/>
            </a:ln>
            <a:effectLst/>
          </c:spPr>
          <c:marker>
            <c:symbol val="none"/>
          </c:marker>
          <c:cat>
            <c:numRef>
              <c:f>'Figure 7'!$B$3:$O$3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7'!$B$7:$O$7</c:f>
              <c:numCache>
                <c:formatCode>0.0%</c:formatCode>
                <c:ptCount val="14"/>
                <c:pt idx="0">
                  <c:v>1.9036130512779147E-2</c:v>
                </c:pt>
                <c:pt idx="1">
                  <c:v>1.9186349579894776E-2</c:v>
                </c:pt>
                <c:pt idx="2">
                  <c:v>1.863582757747578E-2</c:v>
                </c:pt>
                <c:pt idx="3">
                  <c:v>1.8590285549131592E-2</c:v>
                </c:pt>
                <c:pt idx="4">
                  <c:v>1.9157928473098679E-2</c:v>
                </c:pt>
                <c:pt idx="5">
                  <c:v>1.9098285677888651E-2</c:v>
                </c:pt>
                <c:pt idx="6">
                  <c:v>1.8612808879380272E-2</c:v>
                </c:pt>
                <c:pt idx="7">
                  <c:v>1.9184481648992842E-2</c:v>
                </c:pt>
                <c:pt idx="8">
                  <c:v>1.9261228098589909E-2</c:v>
                </c:pt>
                <c:pt idx="9">
                  <c:v>2.0801639767010334E-2</c:v>
                </c:pt>
                <c:pt idx="10">
                  <c:v>2.1422960269980851E-2</c:v>
                </c:pt>
                <c:pt idx="11">
                  <c:v>2.1899307123069759E-2</c:v>
                </c:pt>
                <c:pt idx="12">
                  <c:v>2.2377244056131809E-2</c:v>
                </c:pt>
                <c:pt idx="13">
                  <c:v>2.2334343027727892E-2</c:v>
                </c:pt>
              </c:numCache>
            </c:numRef>
          </c:val>
          <c:smooth val="0"/>
          <c:extLst>
            <c:ext xmlns:c16="http://schemas.microsoft.com/office/drawing/2014/chart" uri="{C3380CC4-5D6E-409C-BE32-E72D297353CC}">
              <c16:uniqueId val="{00000003-B70A-49D6-9095-561924F92B35}"/>
            </c:ext>
          </c:extLst>
        </c:ser>
        <c:ser>
          <c:idx val="4"/>
          <c:order val="4"/>
          <c:tx>
            <c:strRef>
              <c:f>'Figure 7'!$A$8</c:f>
              <c:strCache>
                <c:ptCount val="1"/>
                <c:pt idx="0">
                  <c:v>très grands CH</c:v>
                </c:pt>
              </c:strCache>
            </c:strRef>
          </c:tx>
          <c:spPr>
            <a:ln w="28575" cap="rnd">
              <a:solidFill>
                <a:schemeClr val="accent5"/>
              </a:solidFill>
              <a:round/>
            </a:ln>
            <a:effectLst/>
          </c:spPr>
          <c:marker>
            <c:symbol val="none"/>
          </c:marker>
          <c:cat>
            <c:numRef>
              <c:f>'Figure 7'!$B$3:$O$3</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'Figure 7'!$B$8:$O$8</c:f>
              <c:numCache>
                <c:formatCode>0.0%</c:formatCode>
                <c:ptCount val="14"/>
                <c:pt idx="0">
                  <c:v>1.2674132575522256E-2</c:v>
                </c:pt>
                <c:pt idx="1">
                  <c:v>1.3102140494875731E-2</c:v>
                </c:pt>
                <c:pt idx="2">
                  <c:v>1.280445738301335E-2</c:v>
                </c:pt>
                <c:pt idx="3">
                  <c:v>1.2212050782019172E-2</c:v>
                </c:pt>
                <c:pt idx="4">
                  <c:v>1.2015954002622762E-2</c:v>
                </c:pt>
                <c:pt idx="5">
                  <c:v>1.1405250360076591E-2</c:v>
                </c:pt>
                <c:pt idx="6">
                  <c:v>1.1156038174686977E-2</c:v>
                </c:pt>
                <c:pt idx="7">
                  <c:v>1.0697032407315144E-2</c:v>
                </c:pt>
                <c:pt idx="8">
                  <c:v>1.0459403607971086E-2</c:v>
                </c:pt>
                <c:pt idx="9">
                  <c:v>1.0203300463553238E-2</c:v>
                </c:pt>
                <c:pt idx="10">
                  <c:v>9.8271743352890354E-3</c:v>
                </c:pt>
                <c:pt idx="11">
                  <c:v>9.8402242114192986E-3</c:v>
                </c:pt>
                <c:pt idx="12">
                  <c:v>1.0084599434920743E-2</c:v>
                </c:pt>
                <c:pt idx="13">
                  <c:v>1.002006761397611E-2</c:v>
                </c:pt>
              </c:numCache>
            </c:numRef>
          </c:val>
          <c:smooth val="0"/>
          <c:extLst>
            <c:ext xmlns:c16="http://schemas.microsoft.com/office/drawing/2014/chart" uri="{C3380CC4-5D6E-409C-BE32-E72D297353CC}">
              <c16:uniqueId val="{00000004-B70A-49D6-9095-561924F92B35}"/>
            </c:ext>
          </c:extLst>
        </c:ser>
        <c:dLbls>
          <c:showLegendKey val="0"/>
          <c:showVal val="0"/>
          <c:showCatName val="0"/>
          <c:showSerName val="0"/>
          <c:showPercent val="0"/>
          <c:showBubbleSize val="0"/>
        </c:dLbls>
        <c:smooth val="0"/>
        <c:axId val="645571120"/>
        <c:axId val="645571448"/>
      </c:lineChart>
      <c:catAx>
        <c:axId val="64557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5571448"/>
        <c:crosses val="autoZero"/>
        <c:auto val="1"/>
        <c:lblAlgn val="ctr"/>
        <c:lblOffset val="100"/>
        <c:noMultiLvlLbl val="0"/>
      </c:catAx>
      <c:valAx>
        <c:axId val="6455714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5571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8'!$A$4</c:f>
              <c:strCache>
                <c:ptCount val="1"/>
                <c:pt idx="0">
                  <c:v>Ensemble des EPS</c:v>
                </c:pt>
              </c:strCache>
            </c:strRef>
          </c:tx>
          <c:spPr>
            <a:ln w="28575" cap="rnd">
              <a:solidFill>
                <a:schemeClr val="accent1"/>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8'!$B$4:$P$4</c:f>
              <c:numCache>
                <c:formatCode>0.0%</c:formatCode>
                <c:ptCount val="15"/>
                <c:pt idx="0">
                  <c:v>3.0746436740271738E-2</c:v>
                </c:pt>
                <c:pt idx="1">
                  <c:v>2.944483816984066E-2</c:v>
                </c:pt>
                <c:pt idx="2">
                  <c:v>2.9297213280110302E-2</c:v>
                </c:pt>
                <c:pt idx="3">
                  <c:v>3.0801316038151193E-2</c:v>
                </c:pt>
                <c:pt idx="4">
                  <c:v>3.0623341364877883E-2</c:v>
                </c:pt>
                <c:pt idx="5">
                  <c:v>2.8483303471417497E-2</c:v>
                </c:pt>
                <c:pt idx="6">
                  <c:v>2.1095759901880961E-2</c:v>
                </c:pt>
                <c:pt idx="7">
                  <c:v>2.249512617843499E-2</c:v>
                </c:pt>
                <c:pt idx="8">
                  <c:v>2.1323592569274651E-2</c:v>
                </c:pt>
                <c:pt idx="9">
                  <c:v>3.6809090723254112E-2</c:v>
                </c:pt>
                <c:pt idx="10">
                  <c:v>3.5040960576407335E-2</c:v>
                </c:pt>
                <c:pt idx="11">
                  <c:v>3.511063604595089E-2</c:v>
                </c:pt>
                <c:pt idx="12">
                  <c:v>3.7008877398365427E-2</c:v>
                </c:pt>
                <c:pt idx="13">
                  <c:v>3.092134085655494E-2</c:v>
                </c:pt>
                <c:pt idx="14">
                  <c:v>2.7780356209775932E-2</c:v>
                </c:pt>
              </c:numCache>
            </c:numRef>
          </c:val>
          <c:smooth val="0"/>
          <c:extLst>
            <c:ext xmlns:c16="http://schemas.microsoft.com/office/drawing/2014/chart" uri="{C3380CC4-5D6E-409C-BE32-E72D297353CC}">
              <c16:uniqueId val="{00000000-AF15-4AD2-A57E-2B847B907065}"/>
            </c:ext>
          </c:extLst>
        </c:ser>
        <c:ser>
          <c:idx val="8"/>
          <c:order val="1"/>
          <c:tx>
            <c:strRef>
              <c:f>'Figure 8'!$A$5</c:f>
              <c:strCache>
                <c:ptCount val="1"/>
                <c:pt idx="0">
                  <c:v>Ensemble des EPS - série corrigée</c:v>
                </c:pt>
              </c:strCache>
            </c:strRef>
          </c:tx>
          <c:spPr>
            <a:ln w="28575" cap="rnd">
              <a:solidFill>
                <a:schemeClr val="accent3">
                  <a:lumMod val="60000"/>
                </a:schemeClr>
              </a:solidFill>
              <a:round/>
            </a:ln>
            <a:effectLst/>
          </c:spPr>
          <c:marker>
            <c:symbol val="none"/>
          </c:marker>
          <c:val>
            <c:numRef>
              <c:f>'Figure 8'!$B$5:$P$5</c:f>
              <c:numCache>
                <c:formatCode>0.0%</c:formatCode>
                <c:ptCount val="15"/>
                <c:pt idx="0">
                  <c:v>2.4333265742043975E-2</c:v>
                </c:pt>
                <c:pt idx="1">
                  <c:v>2.1456881948094596E-2</c:v>
                </c:pt>
                <c:pt idx="2">
                  <c:v>2.0552565623176065E-2</c:v>
                </c:pt>
                <c:pt idx="3">
                  <c:v>2.1553789880798747E-2</c:v>
                </c:pt>
                <c:pt idx="4">
                  <c:v>2.1659047539678757E-2</c:v>
                </c:pt>
                <c:pt idx="5">
                  <c:v>2.1290235017845917E-2</c:v>
                </c:pt>
                <c:pt idx="6">
                  <c:v>2.1095759901880961E-2</c:v>
                </c:pt>
                <c:pt idx="7">
                  <c:v>2.249512617843499E-2</c:v>
                </c:pt>
                <c:pt idx="8">
                  <c:v>2.1323592569274651E-2</c:v>
                </c:pt>
                <c:pt idx="9">
                  <c:v>3.6809090723254112E-2</c:v>
                </c:pt>
                <c:pt idx="10">
                  <c:v>3.5040960576407335E-2</c:v>
                </c:pt>
                <c:pt idx="11">
                  <c:v>3.511063604595089E-2</c:v>
                </c:pt>
                <c:pt idx="12">
                  <c:v>3.7008877398365427E-2</c:v>
                </c:pt>
                <c:pt idx="13">
                  <c:v>3.092134085655494E-2</c:v>
                </c:pt>
                <c:pt idx="14">
                  <c:v>2.7780356209775932E-2</c:v>
                </c:pt>
              </c:numCache>
            </c:numRef>
          </c:val>
          <c:smooth val="0"/>
          <c:extLst>
            <c:ext xmlns:c16="http://schemas.microsoft.com/office/drawing/2014/chart" uri="{C3380CC4-5D6E-409C-BE32-E72D297353CC}">
              <c16:uniqueId val="{00000000-1D88-4776-B3EC-140D228186F0}"/>
            </c:ext>
          </c:extLst>
        </c:ser>
        <c:ser>
          <c:idx val="1"/>
          <c:order val="2"/>
          <c:tx>
            <c:strRef>
              <c:f>'Figure 8'!$A$6</c:f>
              <c:strCache>
                <c:ptCount val="1"/>
                <c:pt idx="0">
                  <c:v>petits CH</c:v>
                </c:pt>
              </c:strCache>
            </c:strRef>
          </c:tx>
          <c:spPr>
            <a:ln w="28575" cap="rnd">
              <a:solidFill>
                <a:schemeClr val="accent2"/>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8'!$B$6:$P$6</c:f>
              <c:numCache>
                <c:formatCode>0.0%</c:formatCode>
                <c:ptCount val="15"/>
                <c:pt idx="0">
                  <c:v>2.9284234108206842E-3</c:v>
                </c:pt>
                <c:pt idx="1">
                  <c:v>2.9963882535761596E-3</c:v>
                </c:pt>
                <c:pt idx="2">
                  <c:v>4.2516099700141705E-3</c:v>
                </c:pt>
                <c:pt idx="3">
                  <c:v>3.9868712312939409E-3</c:v>
                </c:pt>
                <c:pt idx="4">
                  <c:v>4.4755374647898723E-3</c:v>
                </c:pt>
                <c:pt idx="5">
                  <c:v>3.8770071608643566E-3</c:v>
                </c:pt>
                <c:pt idx="6">
                  <c:v>3.9213122651514144E-3</c:v>
                </c:pt>
                <c:pt idx="7">
                  <c:v>4.1528923703952397E-3</c:v>
                </c:pt>
                <c:pt idx="8">
                  <c:v>3.1290171184670261E-3</c:v>
                </c:pt>
                <c:pt idx="9">
                  <c:v>4.3765325471261662E-3</c:v>
                </c:pt>
                <c:pt idx="10">
                  <c:v>4.5203093668209514E-3</c:v>
                </c:pt>
                <c:pt idx="11">
                  <c:v>4.8622889791018432E-3</c:v>
                </c:pt>
                <c:pt idx="12">
                  <c:v>5.8532100341207663E-3</c:v>
                </c:pt>
                <c:pt idx="13">
                  <c:v>6.2268856448379041E-3</c:v>
                </c:pt>
                <c:pt idx="14">
                  <c:v>5.4844572608590252E-3</c:v>
                </c:pt>
              </c:numCache>
            </c:numRef>
          </c:val>
          <c:smooth val="0"/>
          <c:extLst>
            <c:ext xmlns:c16="http://schemas.microsoft.com/office/drawing/2014/chart" uri="{C3380CC4-5D6E-409C-BE32-E72D297353CC}">
              <c16:uniqueId val="{00000001-AF15-4AD2-A57E-2B847B907065}"/>
            </c:ext>
          </c:extLst>
        </c:ser>
        <c:ser>
          <c:idx val="2"/>
          <c:order val="3"/>
          <c:tx>
            <c:strRef>
              <c:f>'Figure 8'!$A$7</c:f>
              <c:strCache>
                <c:ptCount val="1"/>
                <c:pt idx="0">
                  <c:v>moyens CH</c:v>
                </c:pt>
              </c:strCache>
            </c:strRef>
          </c:tx>
          <c:spPr>
            <a:ln w="28575" cap="rnd">
              <a:solidFill>
                <a:schemeClr val="accent3"/>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8'!$B$7:$P$7</c:f>
              <c:numCache>
                <c:formatCode>0.0%</c:formatCode>
                <c:ptCount val="15"/>
                <c:pt idx="0">
                  <c:v>9.2723111891110776E-3</c:v>
                </c:pt>
                <c:pt idx="1">
                  <c:v>8.054135638848138E-3</c:v>
                </c:pt>
                <c:pt idx="2">
                  <c:v>7.3528505673474635E-3</c:v>
                </c:pt>
                <c:pt idx="3">
                  <c:v>7.3374766117471025E-3</c:v>
                </c:pt>
                <c:pt idx="4">
                  <c:v>7.6295443572628576E-3</c:v>
                </c:pt>
                <c:pt idx="5">
                  <c:v>8.1885158257557038E-3</c:v>
                </c:pt>
                <c:pt idx="6">
                  <c:v>9.350690902026974E-3</c:v>
                </c:pt>
                <c:pt idx="7">
                  <c:v>9.6496744279041709E-3</c:v>
                </c:pt>
                <c:pt idx="8">
                  <c:v>9.457991022527111E-3</c:v>
                </c:pt>
                <c:pt idx="9">
                  <c:v>1.2538954382287073E-2</c:v>
                </c:pt>
                <c:pt idx="10">
                  <c:v>1.34186248876541E-2</c:v>
                </c:pt>
                <c:pt idx="11">
                  <c:v>1.4469246375565306E-2</c:v>
                </c:pt>
                <c:pt idx="12">
                  <c:v>1.6540484456038011E-2</c:v>
                </c:pt>
                <c:pt idx="13">
                  <c:v>1.4984251535167721E-2</c:v>
                </c:pt>
                <c:pt idx="14">
                  <c:v>1.3390419581322038E-2</c:v>
                </c:pt>
              </c:numCache>
            </c:numRef>
          </c:val>
          <c:smooth val="0"/>
          <c:extLst>
            <c:ext xmlns:c16="http://schemas.microsoft.com/office/drawing/2014/chart" uri="{C3380CC4-5D6E-409C-BE32-E72D297353CC}">
              <c16:uniqueId val="{00000002-AF15-4AD2-A57E-2B847B907065}"/>
            </c:ext>
          </c:extLst>
        </c:ser>
        <c:ser>
          <c:idx val="3"/>
          <c:order val="4"/>
          <c:tx>
            <c:strRef>
              <c:f>'Figure 8'!$A$8</c:f>
              <c:strCache>
                <c:ptCount val="1"/>
                <c:pt idx="0">
                  <c:v>grands CH</c:v>
                </c:pt>
              </c:strCache>
            </c:strRef>
          </c:tx>
          <c:spPr>
            <a:ln w="28575" cap="rnd">
              <a:solidFill>
                <a:schemeClr val="accent4"/>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8'!$B$8:$P$8</c:f>
              <c:numCache>
                <c:formatCode>0.0%</c:formatCode>
                <c:ptCount val="15"/>
                <c:pt idx="0">
                  <c:v>1.9600974461118453E-2</c:v>
                </c:pt>
                <c:pt idx="1">
                  <c:v>1.6538341355682579E-2</c:v>
                </c:pt>
                <c:pt idx="2">
                  <c:v>1.4903169149237071E-2</c:v>
                </c:pt>
                <c:pt idx="3">
                  <c:v>1.4256972567428574E-2</c:v>
                </c:pt>
                <c:pt idx="4">
                  <c:v>1.5013400458651696E-2</c:v>
                </c:pt>
                <c:pt idx="5">
                  <c:v>1.4878046773504457E-2</c:v>
                </c:pt>
                <c:pt idx="6">
                  <c:v>1.4735409270642459E-2</c:v>
                </c:pt>
                <c:pt idx="7">
                  <c:v>1.6134578230997915E-2</c:v>
                </c:pt>
                <c:pt idx="8">
                  <c:v>1.5069831979744711E-2</c:v>
                </c:pt>
                <c:pt idx="9">
                  <c:v>2.2856581391409624E-2</c:v>
                </c:pt>
                <c:pt idx="10">
                  <c:v>2.3715880122570344E-2</c:v>
                </c:pt>
                <c:pt idx="11">
                  <c:v>2.4453756816117455E-2</c:v>
                </c:pt>
                <c:pt idx="12">
                  <c:v>2.720104623193358E-2</c:v>
                </c:pt>
                <c:pt idx="13">
                  <c:v>2.2351746314179161E-2</c:v>
                </c:pt>
                <c:pt idx="14">
                  <c:v>1.9503065318785623E-2</c:v>
                </c:pt>
              </c:numCache>
            </c:numRef>
          </c:val>
          <c:smooth val="0"/>
          <c:extLst>
            <c:ext xmlns:c16="http://schemas.microsoft.com/office/drawing/2014/chart" uri="{C3380CC4-5D6E-409C-BE32-E72D297353CC}">
              <c16:uniqueId val="{00000003-AF15-4AD2-A57E-2B847B907065}"/>
            </c:ext>
          </c:extLst>
        </c:ser>
        <c:ser>
          <c:idx val="4"/>
          <c:order val="5"/>
          <c:tx>
            <c:strRef>
              <c:f>'Figure 8'!$A$9</c:f>
              <c:strCache>
                <c:ptCount val="1"/>
                <c:pt idx="0">
                  <c:v>très grands CH hors CHR</c:v>
                </c:pt>
              </c:strCache>
            </c:strRef>
          </c:tx>
          <c:spPr>
            <a:ln w="28575" cap="rnd">
              <a:solidFill>
                <a:schemeClr val="accent5"/>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8'!$B$9:$P$9</c:f>
              <c:numCache>
                <c:formatCode>0.0%</c:formatCode>
                <c:ptCount val="15"/>
                <c:pt idx="0">
                  <c:v>2.6210600506003885E-2</c:v>
                </c:pt>
                <c:pt idx="1">
                  <c:v>2.3300566670419208E-2</c:v>
                </c:pt>
                <c:pt idx="2">
                  <c:v>2.1261919426590344E-2</c:v>
                </c:pt>
                <c:pt idx="3">
                  <c:v>2.3367326484722561E-2</c:v>
                </c:pt>
                <c:pt idx="4">
                  <c:v>2.3483072925024849E-2</c:v>
                </c:pt>
                <c:pt idx="5">
                  <c:v>2.2977992157017329E-2</c:v>
                </c:pt>
                <c:pt idx="6">
                  <c:v>2.2928831981906886E-2</c:v>
                </c:pt>
                <c:pt idx="7">
                  <c:v>2.3844157405149669E-2</c:v>
                </c:pt>
                <c:pt idx="8">
                  <c:v>2.267927458489696E-2</c:v>
                </c:pt>
                <c:pt idx="9">
                  <c:v>3.5381699332605286E-2</c:v>
                </c:pt>
                <c:pt idx="10">
                  <c:v>3.6247988725229059E-2</c:v>
                </c:pt>
                <c:pt idx="11">
                  <c:v>3.7190937336312305E-2</c:v>
                </c:pt>
                <c:pt idx="12">
                  <c:v>4.089961477623949E-2</c:v>
                </c:pt>
                <c:pt idx="13">
                  <c:v>3.4206932902300681E-2</c:v>
                </c:pt>
                <c:pt idx="14">
                  <c:v>3.0898530462419298E-2</c:v>
                </c:pt>
              </c:numCache>
            </c:numRef>
          </c:val>
          <c:smooth val="0"/>
          <c:extLst>
            <c:ext xmlns:c16="http://schemas.microsoft.com/office/drawing/2014/chart" uri="{C3380CC4-5D6E-409C-BE32-E72D297353CC}">
              <c16:uniqueId val="{00000004-AF15-4AD2-A57E-2B847B907065}"/>
            </c:ext>
          </c:extLst>
        </c:ser>
        <c:ser>
          <c:idx val="5"/>
          <c:order val="6"/>
          <c:tx>
            <c:strRef>
              <c:f>'Figure 8'!$A$10</c:f>
              <c:strCache>
                <c:ptCount val="1"/>
                <c:pt idx="0">
                  <c:v>AP-HP</c:v>
                </c:pt>
              </c:strCache>
            </c:strRef>
          </c:tx>
          <c:spPr>
            <a:ln w="28575" cap="rnd">
              <a:solidFill>
                <a:schemeClr val="accent6"/>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8'!$B$10:$P$10</c:f>
              <c:numCache>
                <c:formatCode>0.0%</c:formatCode>
                <c:ptCount val="15"/>
                <c:pt idx="0">
                  <c:v>0.10634404953702266</c:v>
                </c:pt>
                <c:pt idx="1">
                  <c:v>0.11549033873525216</c:v>
                </c:pt>
                <c:pt idx="2">
                  <c:v>0.12056558052373516</c:v>
                </c:pt>
                <c:pt idx="3">
                  <c:v>0.12689385967236316</c:v>
                </c:pt>
                <c:pt idx="4">
                  <c:v>0.12573290116129154</c:v>
                </c:pt>
                <c:pt idx="5">
                  <c:v>0.11209464854504372</c:v>
                </c:pt>
                <c:pt idx="6">
                  <c:v>4.2611033621213677E-2</c:v>
                </c:pt>
                <c:pt idx="7">
                  <c:v>4.4968533324355214E-2</c:v>
                </c:pt>
                <c:pt idx="8">
                  <c:v>4.2486617401453368E-2</c:v>
                </c:pt>
                <c:pt idx="9">
                  <c:v>8.0698546544084399E-2</c:v>
                </c:pt>
                <c:pt idx="10">
                  <c:v>7.029100327742055E-2</c:v>
                </c:pt>
                <c:pt idx="11">
                  <c:v>6.438092824432165E-2</c:v>
                </c:pt>
                <c:pt idx="12">
                  <c:v>6.4165409193101069E-2</c:v>
                </c:pt>
                <c:pt idx="13">
                  <c:v>5.1467314834214885E-2</c:v>
                </c:pt>
                <c:pt idx="14">
                  <c:v>4.5412849391590085E-2</c:v>
                </c:pt>
              </c:numCache>
            </c:numRef>
          </c:val>
          <c:smooth val="0"/>
          <c:extLst>
            <c:ext xmlns:c16="http://schemas.microsoft.com/office/drawing/2014/chart" uri="{C3380CC4-5D6E-409C-BE32-E72D297353CC}">
              <c16:uniqueId val="{00000005-AF15-4AD2-A57E-2B847B907065}"/>
            </c:ext>
          </c:extLst>
        </c:ser>
        <c:ser>
          <c:idx val="7"/>
          <c:order val="7"/>
          <c:tx>
            <c:strRef>
              <c:f>'Figure 8'!$A$11</c:f>
              <c:strCache>
                <c:ptCount val="1"/>
                <c:pt idx="0">
                  <c:v>AP-HP - série corrigée</c:v>
                </c:pt>
              </c:strCache>
            </c:strRef>
          </c:tx>
          <c:spPr>
            <a:ln w="28575" cap="rnd">
              <a:solidFill>
                <a:schemeClr val="accent6"/>
              </a:solidFill>
              <a:prstDash val="sysDot"/>
              <a:round/>
            </a:ln>
            <a:effectLst/>
          </c:spPr>
          <c:marker>
            <c:symbol val="none"/>
          </c:marker>
          <c:val>
            <c:numRef>
              <c:f>'Figure 8'!$B$11:$P$11</c:f>
              <c:numCache>
                <c:formatCode>0.0%</c:formatCode>
                <c:ptCount val="15"/>
                <c:pt idx="0">
                  <c:v>5.1095104826119626E-2</c:v>
                </c:pt>
                <c:pt idx="1">
                  <c:v>4.4979440044514374E-2</c:v>
                </c:pt>
                <c:pt idx="2">
                  <c:v>4.3401737717928261E-2</c:v>
                </c:pt>
                <c:pt idx="3">
                  <c:v>4.5135976137271605E-2</c:v>
                </c:pt>
                <c:pt idx="4">
                  <c:v>4.4393605652380132E-2</c:v>
                </c:pt>
                <c:pt idx="5">
                  <c:v>4.3264075961581876E-2</c:v>
                </c:pt>
                <c:pt idx="6">
                  <c:v>4.2611033621213677E-2</c:v>
                </c:pt>
                <c:pt idx="7">
                  <c:v>4.4968533324355214E-2</c:v>
                </c:pt>
                <c:pt idx="8">
                  <c:v>4.2486617401453368E-2</c:v>
                </c:pt>
                <c:pt idx="9">
                  <c:v>8.0698546544084399E-2</c:v>
                </c:pt>
                <c:pt idx="10">
                  <c:v>7.029100327742055E-2</c:v>
                </c:pt>
                <c:pt idx="11">
                  <c:v>6.438092824432165E-2</c:v>
                </c:pt>
                <c:pt idx="12">
                  <c:v>6.4165409193101069E-2</c:v>
                </c:pt>
                <c:pt idx="13">
                  <c:v>5.1467314834214885E-2</c:v>
                </c:pt>
                <c:pt idx="14">
                  <c:v>4.5412849391590085E-2</c:v>
                </c:pt>
              </c:numCache>
            </c:numRef>
          </c:val>
          <c:smooth val="0"/>
          <c:extLst>
            <c:ext xmlns:c16="http://schemas.microsoft.com/office/drawing/2014/chart" uri="{C3380CC4-5D6E-409C-BE32-E72D297353CC}">
              <c16:uniqueId val="{00000007-AF15-4AD2-A57E-2B847B907065}"/>
            </c:ext>
          </c:extLst>
        </c:ser>
        <c:ser>
          <c:idx val="6"/>
          <c:order val="8"/>
          <c:tx>
            <c:strRef>
              <c:f>'Figure 8'!$A$12</c:f>
              <c:strCache>
                <c:ptCount val="1"/>
                <c:pt idx="0">
                  <c:v>autres CHR</c:v>
                </c:pt>
              </c:strCache>
            </c:strRef>
          </c:tx>
          <c:spPr>
            <a:ln w="28575" cap="rnd">
              <a:solidFill>
                <a:schemeClr val="accent1">
                  <a:lumMod val="60000"/>
                </a:schemeClr>
              </a:solidFill>
              <a:round/>
            </a:ln>
            <a:effectLst/>
          </c:spPr>
          <c:marker>
            <c:symbol val="none"/>
          </c:marker>
          <c:cat>
            <c:numRef>
              <c:f>'Figure 8'!$B$3:$P$3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8'!$B$12:$P$12</c:f>
              <c:numCache>
                <c:formatCode>0.0%</c:formatCode>
                <c:ptCount val="15"/>
                <c:pt idx="0">
                  <c:v>3.351370767891524E-2</c:v>
                </c:pt>
                <c:pt idx="1">
                  <c:v>2.9502391869887259E-2</c:v>
                </c:pt>
                <c:pt idx="2">
                  <c:v>2.8467563685123029E-2</c:v>
                </c:pt>
                <c:pt idx="3">
                  <c:v>2.960506520565432E-2</c:v>
                </c:pt>
                <c:pt idx="4">
                  <c:v>2.9118138179968112E-2</c:v>
                </c:pt>
                <c:pt idx="5">
                  <c:v>2.8377270184865827E-2</c:v>
                </c:pt>
                <c:pt idx="6">
                  <c:v>2.7948934238173209E-2</c:v>
                </c:pt>
                <c:pt idx="7">
                  <c:v>2.9652193325551388E-2</c:v>
                </c:pt>
                <c:pt idx="8">
                  <c:v>2.7693096723774673E-2</c:v>
                </c:pt>
                <c:pt idx="9">
                  <c:v>5.0307764078407521E-2</c:v>
                </c:pt>
                <c:pt idx="10">
                  <c:v>4.4934877611923038E-2</c:v>
                </c:pt>
                <c:pt idx="11">
                  <c:v>4.4230299033358338E-2</c:v>
                </c:pt>
                <c:pt idx="12">
                  <c:v>4.4255180573207008E-2</c:v>
                </c:pt>
                <c:pt idx="13">
                  <c:v>3.6627794795223614E-2</c:v>
                </c:pt>
                <c:pt idx="14">
                  <c:v>3.2942734938698912E-2</c:v>
                </c:pt>
              </c:numCache>
            </c:numRef>
          </c:val>
          <c:smooth val="0"/>
          <c:extLst>
            <c:ext xmlns:c16="http://schemas.microsoft.com/office/drawing/2014/chart" uri="{C3380CC4-5D6E-409C-BE32-E72D297353CC}">
              <c16:uniqueId val="{00000006-AF15-4AD2-A57E-2B847B907065}"/>
            </c:ext>
          </c:extLst>
        </c:ser>
        <c:dLbls>
          <c:showLegendKey val="0"/>
          <c:showVal val="0"/>
          <c:showCatName val="0"/>
          <c:showSerName val="0"/>
          <c:showPercent val="0"/>
          <c:showBubbleSize val="0"/>
        </c:dLbls>
        <c:smooth val="0"/>
        <c:axId val="629779456"/>
        <c:axId val="743465864"/>
      </c:lineChart>
      <c:catAx>
        <c:axId val="62977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3465864"/>
        <c:crosses val="autoZero"/>
        <c:auto val="1"/>
        <c:lblAlgn val="ctr"/>
        <c:lblOffset val="100"/>
        <c:noMultiLvlLbl val="0"/>
      </c:catAx>
      <c:valAx>
        <c:axId val="7434658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9779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9'!$A$4</c:f>
              <c:strCache>
                <c:ptCount val="1"/>
                <c:pt idx="0">
                  <c:v>Ensemble des EPS</c:v>
                </c:pt>
              </c:strCache>
            </c:strRef>
          </c:tx>
          <c:spPr>
            <a:ln w="28575" cap="rnd">
              <a:solidFill>
                <a:schemeClr val="accent1"/>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9'!$I$4:$P$4</c:f>
              <c:numCache>
                <c:formatCode>0.0%</c:formatCode>
                <c:ptCount val="8"/>
                <c:pt idx="0">
                  <c:v>2.612831486105944E-3</c:v>
                </c:pt>
                <c:pt idx="1">
                  <c:v>3.4364770098132473E-3</c:v>
                </c:pt>
                <c:pt idx="2">
                  <c:v>1.6072578428187468E-3</c:v>
                </c:pt>
                <c:pt idx="3">
                  <c:v>1.8940545260565183E-3</c:v>
                </c:pt>
                <c:pt idx="4">
                  <c:v>1.7974794867422104E-3</c:v>
                </c:pt>
                <c:pt idx="5">
                  <c:v>1.6895047543028095E-3</c:v>
                </c:pt>
                <c:pt idx="6">
                  <c:v>2.1878377040547635E-3</c:v>
                </c:pt>
                <c:pt idx="7">
                  <c:v>2.3178548003627668E-3</c:v>
                </c:pt>
              </c:numCache>
            </c:numRef>
          </c:val>
          <c:smooth val="0"/>
          <c:extLst>
            <c:ext xmlns:c16="http://schemas.microsoft.com/office/drawing/2014/chart" uri="{C3380CC4-5D6E-409C-BE32-E72D297353CC}">
              <c16:uniqueId val="{00000000-6DBB-4FDE-AC03-DB4831E0952D}"/>
            </c:ext>
          </c:extLst>
        </c:ser>
        <c:ser>
          <c:idx val="1"/>
          <c:order val="1"/>
          <c:tx>
            <c:strRef>
              <c:f>'Figure 9'!$A$5</c:f>
              <c:strCache>
                <c:ptCount val="1"/>
                <c:pt idx="0">
                  <c:v>petits CH</c:v>
                </c:pt>
              </c:strCache>
            </c:strRef>
          </c:tx>
          <c:spPr>
            <a:ln w="28575" cap="rnd">
              <a:solidFill>
                <a:schemeClr val="accent2"/>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9'!$I$5:$P$5</c:f>
              <c:numCache>
                <c:formatCode>0.0%</c:formatCode>
                <c:ptCount val="8"/>
                <c:pt idx="0">
                  <c:v>1.334181409467585E-4</c:v>
                </c:pt>
                <c:pt idx="1">
                  <c:v>2.9774570069599469E-4</c:v>
                </c:pt>
                <c:pt idx="2">
                  <c:v>1.1460794126346741E-4</c:v>
                </c:pt>
                <c:pt idx="3">
                  <c:v>9.917508879657556E-5</c:v>
                </c:pt>
                <c:pt idx="4">
                  <c:v>1.103579822588845E-4</c:v>
                </c:pt>
                <c:pt idx="5">
                  <c:v>2.1671214589705649E-4</c:v>
                </c:pt>
                <c:pt idx="6">
                  <c:v>1.1094391414819603E-3</c:v>
                </c:pt>
                <c:pt idx="7">
                  <c:v>1.1158028765531054E-3</c:v>
                </c:pt>
              </c:numCache>
            </c:numRef>
          </c:val>
          <c:smooth val="0"/>
          <c:extLst>
            <c:ext xmlns:c16="http://schemas.microsoft.com/office/drawing/2014/chart" uri="{C3380CC4-5D6E-409C-BE32-E72D297353CC}">
              <c16:uniqueId val="{00000001-6DBB-4FDE-AC03-DB4831E0952D}"/>
            </c:ext>
          </c:extLst>
        </c:ser>
        <c:ser>
          <c:idx val="2"/>
          <c:order val="2"/>
          <c:tx>
            <c:strRef>
              <c:f>'Figure 9'!$A$6</c:f>
              <c:strCache>
                <c:ptCount val="1"/>
                <c:pt idx="0">
                  <c:v>moyens CH</c:v>
                </c:pt>
              </c:strCache>
            </c:strRef>
          </c:tx>
          <c:spPr>
            <a:ln w="28575" cap="rnd">
              <a:solidFill>
                <a:schemeClr val="accent3"/>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9'!$I$6:$P$6</c:f>
              <c:numCache>
                <c:formatCode>0.0%</c:formatCode>
                <c:ptCount val="8"/>
                <c:pt idx="0">
                  <c:v>7.8917945741372602E-4</c:v>
                </c:pt>
                <c:pt idx="1">
                  <c:v>9.6046724362168631E-4</c:v>
                </c:pt>
                <c:pt idx="2">
                  <c:v>5.4803811861513577E-4</c:v>
                </c:pt>
                <c:pt idx="3">
                  <c:v>5.2817341845823882E-4</c:v>
                </c:pt>
                <c:pt idx="4">
                  <c:v>5.4850971583793198E-4</c:v>
                </c:pt>
                <c:pt idx="5">
                  <c:v>5.5838670309061981E-4</c:v>
                </c:pt>
                <c:pt idx="6">
                  <c:v>9.6997090979265008E-4</c:v>
                </c:pt>
                <c:pt idx="7">
                  <c:v>9.0487369342509213E-4</c:v>
                </c:pt>
              </c:numCache>
            </c:numRef>
          </c:val>
          <c:smooth val="0"/>
          <c:extLst>
            <c:ext xmlns:c16="http://schemas.microsoft.com/office/drawing/2014/chart" uri="{C3380CC4-5D6E-409C-BE32-E72D297353CC}">
              <c16:uniqueId val="{00000002-6DBB-4FDE-AC03-DB4831E0952D}"/>
            </c:ext>
          </c:extLst>
        </c:ser>
        <c:ser>
          <c:idx val="3"/>
          <c:order val="3"/>
          <c:tx>
            <c:strRef>
              <c:f>'Figure 9'!$A$7</c:f>
              <c:strCache>
                <c:ptCount val="1"/>
                <c:pt idx="0">
                  <c:v>grands CH</c:v>
                </c:pt>
              </c:strCache>
            </c:strRef>
          </c:tx>
          <c:spPr>
            <a:ln w="28575" cap="rnd">
              <a:solidFill>
                <a:schemeClr val="accent4"/>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9'!$I$7:$P$7</c:f>
              <c:numCache>
                <c:formatCode>0.0%</c:formatCode>
                <c:ptCount val="8"/>
                <c:pt idx="0">
                  <c:v>1.2730934709736432E-3</c:v>
                </c:pt>
                <c:pt idx="1">
                  <c:v>1.3378234326439661E-3</c:v>
                </c:pt>
                <c:pt idx="2">
                  <c:v>9.0810167932794613E-4</c:v>
                </c:pt>
                <c:pt idx="3">
                  <c:v>1.0905858604300935E-3</c:v>
                </c:pt>
                <c:pt idx="4">
                  <c:v>1.1012009970207796E-3</c:v>
                </c:pt>
                <c:pt idx="5">
                  <c:v>8.8281743570056258E-4</c:v>
                </c:pt>
                <c:pt idx="6">
                  <c:v>1.3763832580714018E-3</c:v>
                </c:pt>
                <c:pt idx="7">
                  <c:v>1.6118646819611954E-3</c:v>
                </c:pt>
              </c:numCache>
            </c:numRef>
          </c:val>
          <c:smooth val="0"/>
          <c:extLst>
            <c:ext xmlns:c16="http://schemas.microsoft.com/office/drawing/2014/chart" uri="{C3380CC4-5D6E-409C-BE32-E72D297353CC}">
              <c16:uniqueId val="{00000003-6DBB-4FDE-AC03-DB4831E0952D}"/>
            </c:ext>
          </c:extLst>
        </c:ser>
        <c:ser>
          <c:idx val="4"/>
          <c:order val="4"/>
          <c:tx>
            <c:strRef>
              <c:f>'Figure 9'!$A$8</c:f>
              <c:strCache>
                <c:ptCount val="1"/>
                <c:pt idx="0">
                  <c:v>très grands CH</c:v>
                </c:pt>
              </c:strCache>
            </c:strRef>
          </c:tx>
          <c:spPr>
            <a:ln w="28575" cap="rnd">
              <a:solidFill>
                <a:schemeClr val="accent5"/>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9'!$I$8:$P$8</c:f>
              <c:numCache>
                <c:formatCode>0.0%</c:formatCode>
                <c:ptCount val="8"/>
                <c:pt idx="0">
                  <c:v>3.9010802233778487E-3</c:v>
                </c:pt>
                <c:pt idx="1">
                  <c:v>5.1576569313690887E-3</c:v>
                </c:pt>
                <c:pt idx="2">
                  <c:v>2.1966690511592605E-3</c:v>
                </c:pt>
                <c:pt idx="3">
                  <c:v>2.5779110040226997E-3</c:v>
                </c:pt>
                <c:pt idx="4">
                  <c:v>2.3750896895434947E-3</c:v>
                </c:pt>
                <c:pt idx="5">
                  <c:v>2.2354208189671989E-3</c:v>
                </c:pt>
                <c:pt idx="6">
                  <c:v>2.7046444611752273E-3</c:v>
                </c:pt>
                <c:pt idx="7">
                  <c:v>2.8292970883992685E-3</c:v>
                </c:pt>
              </c:numCache>
            </c:numRef>
          </c:val>
          <c:smooth val="0"/>
          <c:extLst>
            <c:ext xmlns:c16="http://schemas.microsoft.com/office/drawing/2014/chart" uri="{C3380CC4-5D6E-409C-BE32-E72D297353CC}">
              <c16:uniqueId val="{00000004-6DBB-4FDE-AC03-DB4831E0952D}"/>
            </c:ext>
          </c:extLst>
        </c:ser>
        <c:ser>
          <c:idx val="5"/>
          <c:order val="5"/>
          <c:tx>
            <c:strRef>
              <c:f>'Figure 9'!$A$9</c:f>
              <c:strCache>
                <c:ptCount val="1"/>
                <c:pt idx="0">
                  <c:v>AP-HP</c:v>
                </c:pt>
              </c:strCache>
            </c:strRef>
          </c:tx>
          <c:spPr>
            <a:ln w="28575" cap="rnd">
              <a:solidFill>
                <a:schemeClr val="accent6"/>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9'!$I$9:$P$9</c:f>
              <c:numCache>
                <c:formatCode>0.0%</c:formatCode>
                <c:ptCount val="8"/>
                <c:pt idx="0">
                  <c:v>8.2769156805572626E-3</c:v>
                </c:pt>
                <c:pt idx="1">
                  <c:v>1.0936094825164541E-2</c:v>
                </c:pt>
                <c:pt idx="2">
                  <c:v>5.5652337038840276E-3</c:v>
                </c:pt>
                <c:pt idx="3">
                  <c:v>7.3782998553944684E-3</c:v>
                </c:pt>
                <c:pt idx="4">
                  <c:v>6.3171426006748731E-3</c:v>
                </c:pt>
                <c:pt idx="5">
                  <c:v>4.7999192509020627E-3</c:v>
                </c:pt>
                <c:pt idx="6">
                  <c:v>4.3098039352038563E-3</c:v>
                </c:pt>
                <c:pt idx="7">
                  <c:v>5.4571365711403403E-3</c:v>
                </c:pt>
              </c:numCache>
            </c:numRef>
          </c:val>
          <c:smooth val="0"/>
          <c:extLst>
            <c:ext xmlns:c16="http://schemas.microsoft.com/office/drawing/2014/chart" uri="{C3380CC4-5D6E-409C-BE32-E72D297353CC}">
              <c16:uniqueId val="{00000005-6DBB-4FDE-AC03-DB4831E0952D}"/>
            </c:ext>
          </c:extLst>
        </c:ser>
        <c:ser>
          <c:idx val="6"/>
          <c:order val="6"/>
          <c:tx>
            <c:strRef>
              <c:f>'Figure 9'!$A$10</c:f>
              <c:strCache>
                <c:ptCount val="1"/>
                <c:pt idx="0">
                  <c:v>autres CHR</c:v>
                </c:pt>
              </c:strCache>
            </c:strRef>
          </c:tx>
          <c:spPr>
            <a:ln w="28575" cap="rnd">
              <a:solidFill>
                <a:schemeClr val="accent1">
                  <a:lumMod val="60000"/>
                </a:schemeClr>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9'!$I$10:$P$10</c:f>
              <c:numCache>
                <c:formatCode>0.0%</c:formatCode>
                <c:ptCount val="8"/>
                <c:pt idx="0">
                  <c:v>3.5322683631484929E-3</c:v>
                </c:pt>
                <c:pt idx="1">
                  <c:v>5.5272160453123127E-3</c:v>
                </c:pt>
                <c:pt idx="2">
                  <c:v>1.9612031892174849E-3</c:v>
                </c:pt>
                <c:pt idx="3">
                  <c:v>2.0861556906751227E-3</c:v>
                </c:pt>
                <c:pt idx="4">
                  <c:v>2.085325061753593E-3</c:v>
                </c:pt>
                <c:pt idx="5">
                  <c:v>2.0286379820770701E-3</c:v>
                </c:pt>
                <c:pt idx="6">
                  <c:v>3.092154727130131E-3</c:v>
                </c:pt>
                <c:pt idx="7">
                  <c:v>2.8848606136368284E-3</c:v>
                </c:pt>
              </c:numCache>
            </c:numRef>
          </c:val>
          <c:smooth val="0"/>
          <c:extLst>
            <c:ext xmlns:c16="http://schemas.microsoft.com/office/drawing/2014/chart" uri="{C3380CC4-5D6E-409C-BE32-E72D297353CC}">
              <c16:uniqueId val="{00000006-6DBB-4FDE-AC03-DB4831E0952D}"/>
            </c:ext>
          </c:extLst>
        </c:ser>
        <c:ser>
          <c:idx val="7"/>
          <c:order val="7"/>
          <c:tx>
            <c:strRef>
              <c:f>'Figure 9'!$A$11</c:f>
              <c:strCache>
                <c:ptCount val="1"/>
                <c:pt idx="0">
                  <c:v>CHS</c:v>
                </c:pt>
              </c:strCache>
            </c:strRef>
          </c:tx>
          <c:spPr>
            <a:ln w="28575" cap="rnd">
              <a:solidFill>
                <a:schemeClr val="accent2">
                  <a:lumMod val="60000"/>
                </a:schemeClr>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9'!$I$11:$P$11</c:f>
              <c:numCache>
                <c:formatCode>0.0%</c:formatCode>
                <c:ptCount val="8"/>
                <c:pt idx="0">
                  <c:v>1.3911348602263851E-4</c:v>
                </c:pt>
                <c:pt idx="1">
                  <c:v>7.4246532688769946E-5</c:v>
                </c:pt>
                <c:pt idx="2">
                  <c:v>2.907667918853149E-5</c:v>
                </c:pt>
                <c:pt idx="3">
                  <c:v>1.1388980986251805E-4</c:v>
                </c:pt>
                <c:pt idx="4">
                  <c:v>1.0762927134759626E-4</c:v>
                </c:pt>
                <c:pt idx="5">
                  <c:v>1.0197433064788416E-4</c:v>
                </c:pt>
                <c:pt idx="6">
                  <c:v>7.3833941134123426E-4</c:v>
                </c:pt>
                <c:pt idx="7">
                  <c:v>2.1650966742482026E-4</c:v>
                </c:pt>
              </c:numCache>
            </c:numRef>
          </c:val>
          <c:smooth val="0"/>
          <c:extLst>
            <c:ext xmlns:c16="http://schemas.microsoft.com/office/drawing/2014/chart" uri="{C3380CC4-5D6E-409C-BE32-E72D297353CC}">
              <c16:uniqueId val="{00000007-6DBB-4FDE-AC03-DB4831E0952D}"/>
            </c:ext>
          </c:extLst>
        </c:ser>
        <c:ser>
          <c:idx val="8"/>
          <c:order val="8"/>
          <c:tx>
            <c:strRef>
              <c:f>'Figure 9'!$A$12</c:f>
              <c:strCache>
                <c:ptCount val="1"/>
                <c:pt idx="0">
                  <c:v>ex HL</c:v>
                </c:pt>
              </c:strCache>
            </c:strRef>
          </c:tx>
          <c:spPr>
            <a:ln w="28575" cap="rnd">
              <a:solidFill>
                <a:schemeClr val="accent3">
                  <a:lumMod val="60000"/>
                </a:schemeClr>
              </a:solidFill>
              <a:round/>
            </a:ln>
            <a:effectLst/>
          </c:spPr>
          <c:marker>
            <c:symbol val="none"/>
          </c:marker>
          <c:cat>
            <c:numRef>
              <c:f>'Figure 9'!$I$3:$P$3</c:f>
              <c:numCache>
                <c:formatCode>General</c:formatCode>
                <c:ptCount val="8"/>
                <c:pt idx="0">
                  <c:v>2012</c:v>
                </c:pt>
                <c:pt idx="1">
                  <c:v>2013</c:v>
                </c:pt>
                <c:pt idx="2">
                  <c:v>2014</c:v>
                </c:pt>
                <c:pt idx="3">
                  <c:v>2015</c:v>
                </c:pt>
                <c:pt idx="4">
                  <c:v>2016</c:v>
                </c:pt>
                <c:pt idx="5">
                  <c:v>2017</c:v>
                </c:pt>
                <c:pt idx="6">
                  <c:v>2018</c:v>
                </c:pt>
                <c:pt idx="7">
                  <c:v>2019</c:v>
                </c:pt>
              </c:numCache>
            </c:numRef>
          </c:cat>
          <c:val>
            <c:numRef>
              <c:f>'Figure 9'!$I$12:$P$12</c:f>
              <c:numCache>
                <c:formatCode>0.0%</c:formatCode>
                <c:ptCount val="8"/>
                <c:pt idx="0">
                  <c:v>7.2722686482869549E-6</c:v>
                </c:pt>
                <c:pt idx="1">
                  <c:v>1.7692136868464725E-5</c:v>
                </c:pt>
                <c:pt idx="2">
                  <c:v>8.0554740987958087E-5</c:v>
                </c:pt>
                <c:pt idx="3">
                  <c:v>9.7650739460807773E-6</c:v>
                </c:pt>
                <c:pt idx="4">
                  <c:v>4.055678910894401E-5</c:v>
                </c:pt>
                <c:pt idx="5">
                  <c:v>2.5276613529404688E-4</c:v>
                </c:pt>
                <c:pt idx="6">
                  <c:v>7.3450855938309565E-4</c:v>
                </c:pt>
                <c:pt idx="7">
                  <c:v>7.6490198436920725E-4</c:v>
                </c:pt>
              </c:numCache>
            </c:numRef>
          </c:val>
          <c:smooth val="0"/>
          <c:extLst>
            <c:ext xmlns:c16="http://schemas.microsoft.com/office/drawing/2014/chart" uri="{C3380CC4-5D6E-409C-BE32-E72D297353CC}">
              <c16:uniqueId val="{00000008-6DBB-4FDE-AC03-DB4831E0952D}"/>
            </c:ext>
          </c:extLst>
        </c:ser>
        <c:dLbls>
          <c:showLegendKey val="0"/>
          <c:showVal val="0"/>
          <c:showCatName val="0"/>
          <c:showSerName val="0"/>
          <c:showPercent val="0"/>
          <c:showBubbleSize val="0"/>
        </c:dLbls>
        <c:smooth val="0"/>
        <c:axId val="577027512"/>
        <c:axId val="577024232"/>
      </c:lineChart>
      <c:catAx>
        <c:axId val="577027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024232"/>
        <c:crosses val="autoZero"/>
        <c:auto val="1"/>
        <c:lblAlgn val="ctr"/>
        <c:lblOffset val="100"/>
        <c:noMultiLvlLbl val="0"/>
      </c:catAx>
      <c:valAx>
        <c:axId val="5770242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027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10'!$A$4</c:f>
              <c:strCache>
                <c:ptCount val="1"/>
                <c:pt idx="0">
                  <c:v>Ensemble des EPS</c:v>
                </c:pt>
              </c:strCache>
            </c:strRef>
          </c:tx>
          <c:spPr>
            <a:ln w="28575" cap="rnd">
              <a:solidFill>
                <a:schemeClr val="accent1"/>
              </a:solidFill>
              <a:round/>
            </a:ln>
            <a:effectLst/>
          </c:spPr>
          <c:marker>
            <c:symbol val="none"/>
          </c:marker>
          <c:cat>
            <c:numRef>
              <c:f>'Figure 10'!$B$3:$P$3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10'!$B$4:$P$4</c:f>
              <c:numCache>
                <c:formatCode>0.0%</c:formatCode>
                <c:ptCount val="15"/>
                <c:pt idx="0">
                  <c:v>1.6856436714931634E-2</c:v>
                </c:pt>
                <c:pt idx="1">
                  <c:v>1.5161115646152037E-2</c:v>
                </c:pt>
                <c:pt idx="2">
                  <c:v>1.5463006355455633E-2</c:v>
                </c:pt>
                <c:pt idx="3">
                  <c:v>2.0853261993202692E-2</c:v>
                </c:pt>
                <c:pt idx="4">
                  <c:v>1.5036362353135284E-2</c:v>
                </c:pt>
                <c:pt idx="5">
                  <c:v>1.537899001323428E-2</c:v>
                </c:pt>
                <c:pt idx="6">
                  <c:v>1.5399600543212556E-2</c:v>
                </c:pt>
                <c:pt idx="7">
                  <c:v>2.3780974059261089E-2</c:v>
                </c:pt>
                <c:pt idx="8">
                  <c:v>4.1684912920150502E-2</c:v>
                </c:pt>
                <c:pt idx="9">
                  <c:v>4.1715678745675278E-2</c:v>
                </c:pt>
                <c:pt idx="10">
                  <c:v>4.1193631155714186E-2</c:v>
                </c:pt>
                <c:pt idx="11">
                  <c:v>4.1242137118047958E-2</c:v>
                </c:pt>
                <c:pt idx="12">
                  <c:v>3.9498392912132467E-2</c:v>
                </c:pt>
                <c:pt idx="13">
                  <c:v>3.9891250677990688E-2</c:v>
                </c:pt>
                <c:pt idx="14">
                  <c:v>3.9388461756104415E-2</c:v>
                </c:pt>
              </c:numCache>
            </c:numRef>
          </c:val>
          <c:smooth val="0"/>
          <c:extLst>
            <c:ext xmlns:c16="http://schemas.microsoft.com/office/drawing/2014/chart" uri="{C3380CC4-5D6E-409C-BE32-E72D297353CC}">
              <c16:uniqueId val="{00000000-3CC5-4875-9FF9-172F30BF5724}"/>
            </c:ext>
          </c:extLst>
        </c:ser>
        <c:ser>
          <c:idx val="1"/>
          <c:order val="1"/>
          <c:tx>
            <c:strRef>
              <c:f>'Figure 10'!$A$5</c:f>
              <c:strCache>
                <c:ptCount val="1"/>
                <c:pt idx="0">
                  <c:v>petits CH</c:v>
                </c:pt>
              </c:strCache>
            </c:strRef>
          </c:tx>
          <c:spPr>
            <a:ln w="28575" cap="rnd">
              <a:solidFill>
                <a:schemeClr val="accent2"/>
              </a:solidFill>
              <a:round/>
            </a:ln>
            <a:effectLst/>
          </c:spPr>
          <c:marker>
            <c:symbol val="none"/>
          </c:marker>
          <c:cat>
            <c:numRef>
              <c:f>'Figure 10'!$B$3:$P$3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10'!$B$5:$P$5</c:f>
              <c:numCache>
                <c:formatCode>0.0%</c:formatCode>
                <c:ptCount val="15"/>
                <c:pt idx="0">
                  <c:v>1.343258979415432E-2</c:v>
                </c:pt>
                <c:pt idx="1">
                  <c:v>1.7293406452211588E-2</c:v>
                </c:pt>
                <c:pt idx="2">
                  <c:v>1.672453113977096E-2</c:v>
                </c:pt>
                <c:pt idx="3">
                  <c:v>1.8779253489938363E-2</c:v>
                </c:pt>
                <c:pt idx="4">
                  <c:v>1.6716208272663E-2</c:v>
                </c:pt>
                <c:pt idx="5">
                  <c:v>1.6440115732661832E-2</c:v>
                </c:pt>
                <c:pt idx="6">
                  <c:v>1.282033907968414E-2</c:v>
                </c:pt>
                <c:pt idx="7">
                  <c:v>1.0846146834213954E-2</c:v>
                </c:pt>
                <c:pt idx="8">
                  <c:v>1.6826224157553138E-2</c:v>
                </c:pt>
                <c:pt idx="9">
                  <c:v>1.4809724147556371E-2</c:v>
                </c:pt>
                <c:pt idx="10">
                  <c:v>1.3634962279257402E-2</c:v>
                </c:pt>
                <c:pt idx="11">
                  <c:v>1.3982993114731323E-2</c:v>
                </c:pt>
                <c:pt idx="12">
                  <c:v>1.4859668497569721E-2</c:v>
                </c:pt>
                <c:pt idx="13">
                  <c:v>1.2040293343758321E-2</c:v>
                </c:pt>
                <c:pt idx="14">
                  <c:v>1.1674513135505828E-2</c:v>
                </c:pt>
              </c:numCache>
            </c:numRef>
          </c:val>
          <c:smooth val="0"/>
          <c:extLst>
            <c:ext xmlns:c16="http://schemas.microsoft.com/office/drawing/2014/chart" uri="{C3380CC4-5D6E-409C-BE32-E72D297353CC}">
              <c16:uniqueId val="{00000001-3CC5-4875-9FF9-172F30BF5724}"/>
            </c:ext>
          </c:extLst>
        </c:ser>
        <c:ser>
          <c:idx val="2"/>
          <c:order val="2"/>
          <c:tx>
            <c:strRef>
              <c:f>'Figure 10'!$A$6</c:f>
              <c:strCache>
                <c:ptCount val="1"/>
                <c:pt idx="0">
                  <c:v>moyens CH</c:v>
                </c:pt>
              </c:strCache>
            </c:strRef>
          </c:tx>
          <c:spPr>
            <a:ln w="28575" cap="rnd">
              <a:solidFill>
                <a:schemeClr val="accent3"/>
              </a:solidFill>
              <a:round/>
            </a:ln>
            <a:effectLst/>
          </c:spPr>
          <c:marker>
            <c:symbol val="none"/>
          </c:marker>
          <c:cat>
            <c:numRef>
              <c:f>'Figure 10'!$B$3:$P$3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10'!$B$6:$P$6</c:f>
              <c:numCache>
                <c:formatCode>0.0%</c:formatCode>
                <c:ptCount val="15"/>
                <c:pt idx="0">
                  <c:v>8.2874286162129881E-3</c:v>
                </c:pt>
                <c:pt idx="1">
                  <c:v>1.1681954089459145E-2</c:v>
                </c:pt>
                <c:pt idx="2">
                  <c:v>1.2013855075144965E-2</c:v>
                </c:pt>
                <c:pt idx="3">
                  <c:v>1.676117418283395E-2</c:v>
                </c:pt>
                <c:pt idx="4">
                  <c:v>1.0639807184756747E-2</c:v>
                </c:pt>
                <c:pt idx="5">
                  <c:v>9.948668939834723E-3</c:v>
                </c:pt>
                <c:pt idx="6">
                  <c:v>9.4222233579190646E-3</c:v>
                </c:pt>
                <c:pt idx="7">
                  <c:v>1.7574416876564716E-2</c:v>
                </c:pt>
                <c:pt idx="8">
                  <c:v>3.1215115014033443E-2</c:v>
                </c:pt>
                <c:pt idx="9">
                  <c:v>3.138457690164511E-2</c:v>
                </c:pt>
                <c:pt idx="10">
                  <c:v>3.0047408619302871E-2</c:v>
                </c:pt>
                <c:pt idx="11">
                  <c:v>3.0838451532395929E-2</c:v>
                </c:pt>
                <c:pt idx="12">
                  <c:v>2.9075878841319042E-2</c:v>
                </c:pt>
                <c:pt idx="13">
                  <c:v>3.161096684921199E-2</c:v>
                </c:pt>
                <c:pt idx="14">
                  <c:v>2.903268248505508E-2</c:v>
                </c:pt>
              </c:numCache>
            </c:numRef>
          </c:val>
          <c:smooth val="0"/>
          <c:extLst>
            <c:ext xmlns:c16="http://schemas.microsoft.com/office/drawing/2014/chart" uri="{C3380CC4-5D6E-409C-BE32-E72D297353CC}">
              <c16:uniqueId val="{00000002-3CC5-4875-9FF9-172F30BF5724}"/>
            </c:ext>
          </c:extLst>
        </c:ser>
        <c:ser>
          <c:idx val="3"/>
          <c:order val="3"/>
          <c:tx>
            <c:strRef>
              <c:f>'Figure 10'!$A$7</c:f>
              <c:strCache>
                <c:ptCount val="1"/>
                <c:pt idx="0">
                  <c:v>grands CH</c:v>
                </c:pt>
              </c:strCache>
            </c:strRef>
          </c:tx>
          <c:spPr>
            <a:ln w="28575" cap="rnd">
              <a:solidFill>
                <a:schemeClr val="accent4"/>
              </a:solidFill>
              <a:round/>
            </a:ln>
            <a:effectLst/>
          </c:spPr>
          <c:marker>
            <c:symbol val="none"/>
          </c:marker>
          <c:cat>
            <c:numRef>
              <c:f>'Figure 10'!$B$3:$P$3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10'!$B$7:$P$7</c:f>
              <c:numCache>
                <c:formatCode>0.0%</c:formatCode>
                <c:ptCount val="15"/>
                <c:pt idx="0">
                  <c:v>1.2513108047569081E-2</c:v>
                </c:pt>
                <c:pt idx="1">
                  <c:v>1.6280367848674131E-2</c:v>
                </c:pt>
                <c:pt idx="2">
                  <c:v>1.6500570484298829E-2</c:v>
                </c:pt>
                <c:pt idx="3">
                  <c:v>2.2197191207668734E-2</c:v>
                </c:pt>
                <c:pt idx="4">
                  <c:v>1.6256839757154574E-2</c:v>
                </c:pt>
                <c:pt idx="5">
                  <c:v>1.607847140976695E-2</c:v>
                </c:pt>
                <c:pt idx="6">
                  <c:v>1.5211145902210555E-2</c:v>
                </c:pt>
                <c:pt idx="7">
                  <c:v>2.2834996713691186E-2</c:v>
                </c:pt>
                <c:pt idx="8">
                  <c:v>4.3759285225963618E-2</c:v>
                </c:pt>
                <c:pt idx="9">
                  <c:v>4.3090061877519466E-2</c:v>
                </c:pt>
                <c:pt idx="10">
                  <c:v>4.281252923473098E-2</c:v>
                </c:pt>
                <c:pt idx="11">
                  <c:v>4.3194634074809446E-2</c:v>
                </c:pt>
                <c:pt idx="12">
                  <c:v>4.2310632807999196E-2</c:v>
                </c:pt>
                <c:pt idx="13">
                  <c:v>4.2856749400179917E-2</c:v>
                </c:pt>
                <c:pt idx="14">
                  <c:v>4.1716036678071361E-2</c:v>
                </c:pt>
              </c:numCache>
            </c:numRef>
          </c:val>
          <c:smooth val="0"/>
          <c:extLst>
            <c:ext xmlns:c16="http://schemas.microsoft.com/office/drawing/2014/chart" uri="{C3380CC4-5D6E-409C-BE32-E72D297353CC}">
              <c16:uniqueId val="{00000003-3CC5-4875-9FF9-172F30BF5724}"/>
            </c:ext>
          </c:extLst>
        </c:ser>
        <c:ser>
          <c:idx val="4"/>
          <c:order val="4"/>
          <c:tx>
            <c:strRef>
              <c:f>'Figure 10'!$A$8</c:f>
              <c:strCache>
                <c:ptCount val="1"/>
                <c:pt idx="0">
                  <c:v>très grands CH</c:v>
                </c:pt>
              </c:strCache>
            </c:strRef>
          </c:tx>
          <c:spPr>
            <a:ln w="28575" cap="rnd">
              <a:solidFill>
                <a:schemeClr val="accent5"/>
              </a:solidFill>
              <a:round/>
            </a:ln>
            <a:effectLst/>
          </c:spPr>
          <c:marker>
            <c:symbol val="none"/>
          </c:marker>
          <c:cat>
            <c:numRef>
              <c:f>'Figure 10'!$B$3:$P$3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10'!$B$8:$P$8</c:f>
              <c:numCache>
                <c:formatCode>0.0%</c:formatCode>
                <c:ptCount val="15"/>
                <c:pt idx="0">
                  <c:v>2.3162703958766365E-2</c:v>
                </c:pt>
                <c:pt idx="1">
                  <c:v>1.5797194242279697E-2</c:v>
                </c:pt>
                <c:pt idx="2">
                  <c:v>1.6144595967445913E-2</c:v>
                </c:pt>
                <c:pt idx="3">
                  <c:v>2.1988363439341824E-2</c:v>
                </c:pt>
                <c:pt idx="4">
                  <c:v>1.577560485147898E-2</c:v>
                </c:pt>
                <c:pt idx="5">
                  <c:v>1.6694207492053373E-2</c:v>
                </c:pt>
                <c:pt idx="6">
                  <c:v>1.7555559726564321E-2</c:v>
                </c:pt>
                <c:pt idx="7">
                  <c:v>2.7216624471548032E-2</c:v>
                </c:pt>
                <c:pt idx="8">
                  <c:v>4.607298074380782E-2</c:v>
                </c:pt>
                <c:pt idx="9">
                  <c:v>4.6084743808283424E-2</c:v>
                </c:pt>
                <c:pt idx="10">
                  <c:v>4.5405550660372399E-2</c:v>
                </c:pt>
                <c:pt idx="11">
                  <c:v>4.4873811832899603E-2</c:v>
                </c:pt>
                <c:pt idx="12">
                  <c:v>4.2568461772833972E-2</c:v>
                </c:pt>
                <c:pt idx="13">
                  <c:v>4.2480498756477275E-2</c:v>
                </c:pt>
                <c:pt idx="14">
                  <c:v>4.236172577558326E-2</c:v>
                </c:pt>
              </c:numCache>
            </c:numRef>
          </c:val>
          <c:smooth val="0"/>
          <c:extLst>
            <c:ext xmlns:c16="http://schemas.microsoft.com/office/drawing/2014/chart" uri="{C3380CC4-5D6E-409C-BE32-E72D297353CC}">
              <c16:uniqueId val="{00000004-3CC5-4875-9FF9-172F30BF5724}"/>
            </c:ext>
          </c:extLst>
        </c:ser>
        <c:dLbls>
          <c:showLegendKey val="0"/>
          <c:showVal val="0"/>
          <c:showCatName val="0"/>
          <c:showSerName val="0"/>
          <c:showPercent val="0"/>
          <c:showBubbleSize val="0"/>
        </c:dLbls>
        <c:smooth val="0"/>
        <c:axId val="700978032"/>
        <c:axId val="700976064"/>
        <c:extLst>
          <c:ext xmlns:c15="http://schemas.microsoft.com/office/drawing/2012/chart" uri="{02D57815-91ED-43cb-92C2-25804820EDAC}">
            <c15:filteredLineSeries>
              <c15:ser>
                <c:idx val="5"/>
                <c:order val="5"/>
                <c:tx>
                  <c:strRef>
                    <c:extLst>
                      <c:ext uri="{02D57815-91ED-43cb-92C2-25804820EDAC}">
                        <c15:formulaRef>
                          <c15:sqref>'Figure 10'!$A$9</c15:sqref>
                        </c15:formulaRef>
                      </c:ext>
                    </c:extLst>
                    <c:strCache>
                      <c:ptCount val="1"/>
                      <c:pt idx="0">
                        <c:v>AP-HP</c:v>
                      </c:pt>
                    </c:strCache>
                  </c:strRef>
                </c:tx>
                <c:spPr>
                  <a:ln w="28575" cap="rnd">
                    <a:solidFill>
                      <a:schemeClr val="accent6"/>
                    </a:solidFill>
                    <a:round/>
                  </a:ln>
                  <a:effectLst/>
                </c:spPr>
                <c:marker>
                  <c:symbol val="none"/>
                </c:marker>
                <c:cat>
                  <c:numRef>
                    <c:extLst>
                      <c:ext uri="{02D57815-91ED-43cb-92C2-25804820EDAC}">
                        <c15:formulaRef>
                          <c15:sqref>'Figure 10'!$B$3:$P$3</c15:sqref>
                        </c15:formulaRef>
                      </c:ext>
                    </c:extLst>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extLst>
                      <c:ext uri="{02D57815-91ED-43cb-92C2-25804820EDAC}">
                        <c15:formulaRef>
                          <c15:sqref>'Figure 10'!$B$9:$P$9</c15:sqref>
                        </c15:formulaRef>
                      </c:ext>
                    </c:extLst>
                    <c:numCache>
                      <c:formatCode>0.0%</c:formatCode>
                      <c:ptCount val="15"/>
                      <c:pt idx="0">
                        <c:v>5.8140394444343442E-2</c:v>
                      </c:pt>
                      <c:pt idx="1">
                        <c:v>1.0255857322565632E-2</c:v>
                      </c:pt>
                      <c:pt idx="2">
                        <c:v>1.0609284477490285E-2</c:v>
                      </c:pt>
                      <c:pt idx="3">
                        <c:v>1.6449673681247463E-2</c:v>
                      </c:pt>
                      <c:pt idx="4">
                        <c:v>9.5631782608854143E-3</c:v>
                      </c:pt>
                      <c:pt idx="5">
                        <c:v>1.4133393543080403E-2</c:v>
                      </c:pt>
                      <c:pt idx="6">
                        <c:v>1.3941215871212128E-2</c:v>
                      </c:pt>
                      <c:pt idx="7">
                        <c:v>2.5085516388655967E-2</c:v>
                      </c:pt>
                      <c:pt idx="8">
                        <c:v>3.8188947733631531E-2</c:v>
                      </c:pt>
                      <c:pt idx="9">
                        <c:v>3.5481608618155622E-2</c:v>
                      </c:pt>
                      <c:pt idx="10">
                        <c:v>3.8294064816004662E-2</c:v>
                      </c:pt>
                      <c:pt idx="11">
                        <c:v>3.9070906256566604E-2</c:v>
                      </c:pt>
                      <c:pt idx="12">
                        <c:v>3.8503144652098746E-2</c:v>
                      </c:pt>
                      <c:pt idx="13">
                        <c:v>3.6965026309959521E-2</c:v>
                      </c:pt>
                      <c:pt idx="14">
                        <c:v>3.6319083108670575E-2</c:v>
                      </c:pt>
                    </c:numCache>
                  </c:numRef>
                </c:val>
                <c:smooth val="0"/>
                <c:extLst>
                  <c:ext xmlns:c16="http://schemas.microsoft.com/office/drawing/2014/chart" uri="{C3380CC4-5D6E-409C-BE32-E72D297353CC}">
                    <c16:uniqueId val="{00000005-3CC5-4875-9FF9-172F30BF5724}"/>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'Figure 10'!$A$10</c15:sqref>
                        </c15:formulaRef>
                      </c:ext>
                    </c:extLst>
                    <c:strCache>
                      <c:ptCount val="1"/>
                      <c:pt idx="0">
                        <c:v>autres CHR</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10'!$B$3:$P$3</c15:sqref>
                        </c15:formulaRef>
                      </c:ext>
                    </c:extLst>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extLst xmlns:c15="http://schemas.microsoft.com/office/drawing/2012/chart">
                      <c:ext xmlns:c15="http://schemas.microsoft.com/office/drawing/2012/chart" uri="{02D57815-91ED-43cb-92C2-25804820EDAC}">
                        <c15:formulaRef>
                          <c15:sqref>'Figure 10'!$B$10:$P$10</c15:sqref>
                        </c15:formulaRef>
                      </c:ext>
                    </c:extLst>
                    <c:numCache>
                      <c:formatCode>0.0%</c:formatCode>
                      <c:ptCount val="15"/>
                      <c:pt idx="0">
                        <c:v>1.2497474860170679E-2</c:v>
                      </c:pt>
                      <c:pt idx="1">
                        <c:v>1.7835200616954636E-2</c:v>
                      </c:pt>
                      <c:pt idx="2">
                        <c:v>1.7937347083659003E-2</c:v>
                      </c:pt>
                      <c:pt idx="3">
                        <c:v>2.4444471164717447E-2</c:v>
                      </c:pt>
                      <c:pt idx="4">
                        <c:v>1.8342799664854078E-2</c:v>
                      </c:pt>
                      <c:pt idx="5">
                        <c:v>1.8742751744714951E-2</c:v>
                      </c:pt>
                      <c:pt idx="6">
                        <c:v>1.9969182762654272E-2</c:v>
                      </c:pt>
                      <c:pt idx="7">
                        <c:v>2.9220849720035524E-2</c:v>
                      </c:pt>
                      <c:pt idx="8">
                        <c:v>4.8570134693484694E-2</c:v>
                      </c:pt>
                      <c:pt idx="9">
                        <c:v>4.7431326695233596E-2</c:v>
                      </c:pt>
                      <c:pt idx="10">
                        <c:v>4.7831189275381242E-2</c:v>
                      </c:pt>
                      <c:pt idx="11">
                        <c:v>4.8422233778513957E-2</c:v>
                      </c:pt>
                      <c:pt idx="12">
                        <c:v>4.4417806310986269E-2</c:v>
                      </c:pt>
                      <c:pt idx="13">
                        <c:v>4.4275884783020664E-2</c:v>
                      </c:pt>
                      <c:pt idx="14">
                        <c:v>4.4176377500508984E-2</c:v>
                      </c:pt>
                    </c:numCache>
                  </c:numRef>
                </c:val>
                <c:smooth val="0"/>
                <c:extLst xmlns:c15="http://schemas.microsoft.com/office/drawing/2012/chart">
                  <c:ext xmlns:c16="http://schemas.microsoft.com/office/drawing/2014/chart" uri="{C3380CC4-5D6E-409C-BE32-E72D297353CC}">
                    <c16:uniqueId val="{00000006-3CC5-4875-9FF9-172F30BF5724}"/>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'Figure 10'!$A$11</c15:sqref>
                        </c15:formulaRef>
                      </c:ext>
                    </c:extLst>
                    <c:strCache>
                      <c:ptCount val="1"/>
                      <c:pt idx="0">
                        <c:v>CHS</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10'!$B$3:$P$3</c15:sqref>
                        </c15:formulaRef>
                      </c:ext>
                    </c:extLst>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extLst xmlns:c15="http://schemas.microsoft.com/office/drawing/2012/chart">
                      <c:ext xmlns:c15="http://schemas.microsoft.com/office/drawing/2012/chart" uri="{02D57815-91ED-43cb-92C2-25804820EDAC}">
                        <c15:formulaRef>
                          <c15:sqref>'Figure 10'!$B$11:$P$11</c15:sqref>
                        </c15:formulaRef>
                      </c:ext>
                    </c:extLst>
                    <c:numCache>
                      <c:formatCode>0.0%</c:formatCode>
                      <c:ptCount val="15"/>
                      <c:pt idx="0">
                        <c:v>8.6636812552783882E-3</c:v>
                      </c:pt>
                      <c:pt idx="1">
                        <c:v>1.3002121492312687E-2</c:v>
                      </c:pt>
                      <c:pt idx="2">
                        <c:v>1.4100869943308808E-2</c:v>
                      </c:pt>
                      <c:pt idx="3">
                        <c:v>1.9563937868233339E-2</c:v>
                      </c:pt>
                      <c:pt idx="4">
                        <c:v>1.455510078397486E-2</c:v>
                      </c:pt>
                      <c:pt idx="5">
                        <c:v>1.2608259240760134E-2</c:v>
                      </c:pt>
                      <c:pt idx="6">
                        <c:v>1.2048660633513635E-2</c:v>
                      </c:pt>
                      <c:pt idx="7">
                        <c:v>1.230125150882635E-2</c:v>
                      </c:pt>
                      <c:pt idx="8">
                        <c:v>1.4011947900118992E-2</c:v>
                      </c:pt>
                      <c:pt idx="9">
                        <c:v>1.5226606135363627E-2</c:v>
                      </c:pt>
                      <c:pt idx="10">
                        <c:v>1.5510281560775505E-2</c:v>
                      </c:pt>
                      <c:pt idx="11">
                        <c:v>1.6481870775272942E-2</c:v>
                      </c:pt>
                      <c:pt idx="12">
                        <c:v>1.6010277838617887E-2</c:v>
                      </c:pt>
                      <c:pt idx="13">
                        <c:v>1.7409990796713154E-2</c:v>
                      </c:pt>
                      <c:pt idx="14">
                        <c:v>1.6670746937259662E-2</c:v>
                      </c:pt>
                    </c:numCache>
                  </c:numRef>
                </c:val>
                <c:smooth val="0"/>
                <c:extLst xmlns:c15="http://schemas.microsoft.com/office/drawing/2012/chart">
                  <c:ext xmlns:c16="http://schemas.microsoft.com/office/drawing/2014/chart" uri="{C3380CC4-5D6E-409C-BE32-E72D297353CC}">
                    <c16:uniqueId val="{00000007-3CC5-4875-9FF9-172F30BF5724}"/>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'Figure 10'!$A$12</c15:sqref>
                        </c15:formulaRef>
                      </c:ext>
                    </c:extLst>
                    <c:strCache>
                      <c:ptCount val="1"/>
                      <c:pt idx="0">
                        <c:v>ex HL</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10'!$B$3:$P$3</c15:sqref>
                        </c15:formulaRef>
                      </c:ext>
                    </c:extLst>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extLst xmlns:c15="http://schemas.microsoft.com/office/drawing/2012/chart">
                      <c:ext xmlns:c15="http://schemas.microsoft.com/office/drawing/2012/chart" uri="{02D57815-91ED-43cb-92C2-25804820EDAC}">
                        <c15:formulaRef>
                          <c15:sqref>'Figure 10'!$B$12:$P$12</c15:sqref>
                        </c15:formulaRef>
                      </c:ext>
                    </c:extLst>
                    <c:numCache>
                      <c:formatCode>0.0%</c:formatCode>
                      <c:ptCount val="15"/>
                      <c:pt idx="0">
                        <c:v>2.7406599892396428E-3</c:v>
                      </c:pt>
                      <c:pt idx="1">
                        <c:v>5.7482834827469196E-3</c:v>
                      </c:pt>
                      <c:pt idx="2">
                        <c:v>5.7328062885757909E-3</c:v>
                      </c:pt>
                      <c:pt idx="3">
                        <c:v>8.6160363554256165E-3</c:v>
                      </c:pt>
                      <c:pt idx="4">
                        <c:v>5.6203784784539671E-3</c:v>
                      </c:pt>
                      <c:pt idx="5">
                        <c:v>5.294275715057117E-3</c:v>
                      </c:pt>
                      <c:pt idx="6">
                        <c:v>5.1741726472577061E-3</c:v>
                      </c:pt>
                      <c:pt idx="7">
                        <c:v>5.2116098382939133E-3</c:v>
                      </c:pt>
                      <c:pt idx="8">
                        <c:v>6.2435585093392702E-3</c:v>
                      </c:pt>
                      <c:pt idx="9">
                        <c:v>6.8136361293483503E-3</c:v>
                      </c:pt>
                      <c:pt idx="10">
                        <c:v>7.3928676689477757E-3</c:v>
                      </c:pt>
                      <c:pt idx="11">
                        <c:v>1.1353748173344511E-2</c:v>
                      </c:pt>
                      <c:pt idx="12">
                        <c:v>1.1474175539918868E-2</c:v>
                      </c:pt>
                      <c:pt idx="13">
                        <c:v>9.4614367374282332E-3</c:v>
                      </c:pt>
                      <c:pt idx="14">
                        <c:v>1.0772418134335269E-2</c:v>
                      </c:pt>
                    </c:numCache>
                  </c:numRef>
                </c:val>
                <c:smooth val="0"/>
                <c:extLst xmlns:c15="http://schemas.microsoft.com/office/drawing/2012/chart">
                  <c:ext xmlns:c16="http://schemas.microsoft.com/office/drawing/2014/chart" uri="{C3380CC4-5D6E-409C-BE32-E72D297353CC}">
                    <c16:uniqueId val="{00000008-3CC5-4875-9FF9-172F30BF5724}"/>
                  </c:ext>
                </c:extLst>
              </c15:ser>
            </c15:filteredLineSeries>
          </c:ext>
        </c:extLst>
      </c:lineChart>
      <c:catAx>
        <c:axId val="70097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0976064"/>
        <c:crosses val="autoZero"/>
        <c:auto val="1"/>
        <c:lblAlgn val="ctr"/>
        <c:lblOffset val="100"/>
        <c:noMultiLvlLbl val="0"/>
      </c:catAx>
      <c:valAx>
        <c:axId val="7009760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0978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400050</xdr:colOff>
      <xdr:row>22</xdr:row>
      <xdr:rowOff>0</xdr:rowOff>
    </xdr:from>
    <xdr:to>
      <xdr:col>8</xdr:col>
      <xdr:colOff>647700</xdr:colOff>
      <xdr:row>39</xdr:row>
      <xdr:rowOff>38100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276224</xdr:colOff>
      <xdr:row>22</xdr:row>
      <xdr:rowOff>0</xdr:rowOff>
    </xdr:from>
    <xdr:to>
      <xdr:col>15</xdr:col>
      <xdr:colOff>219075</xdr:colOff>
      <xdr:row>40</xdr:row>
      <xdr:rowOff>171450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257175</xdr:colOff>
      <xdr:row>12</xdr:row>
      <xdr:rowOff>114299</xdr:rowOff>
    </xdr:from>
    <xdr:to>
      <xdr:col>9</xdr:col>
      <xdr:colOff>219075</xdr:colOff>
      <xdr:row>34</xdr:row>
      <xdr:rowOff>9524</xdr:rowOff>
    </xdr:to>
    <xdr:graphicFrame macro="">
      <xdr:nvGraphicFramePr>
        <xdr:cNvPr id="3" name="Graphique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381000</xdr:colOff>
      <xdr:row>8</xdr:row>
      <xdr:rowOff>352425</xdr:rowOff>
    </xdr:from>
    <xdr:to>
      <xdr:col>10</xdr:col>
      <xdr:colOff>762000</xdr:colOff>
      <xdr:row>22</xdr:row>
      <xdr:rowOff>28575</xdr:rowOff>
    </xdr:to>
    <xdr:graphicFrame macro="">
      <xdr:nvGraphicFramePr>
        <xdr:cNvPr id="3" name="Graphique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85725</xdr:colOff>
      <xdr:row>15</xdr:row>
      <xdr:rowOff>180975</xdr:rowOff>
    </xdr:from>
    <xdr:to>
      <xdr:col>12</xdr:col>
      <xdr:colOff>85725</xdr:colOff>
      <xdr:row>30</xdr:row>
      <xdr:rowOff>66675</xdr:rowOff>
    </xdr:to>
    <xdr:graphicFrame macro="">
      <xdr:nvGraphicFramePr>
        <xdr:cNvPr id="3" name="Graphique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1905000</xdr:colOff>
      <xdr:row>8</xdr:row>
      <xdr:rowOff>530224</xdr:rowOff>
    </xdr:from>
    <xdr:to>
      <xdr:col>6</xdr:col>
      <xdr:colOff>793750</xdr:colOff>
      <xdr:row>26</xdr:row>
      <xdr:rowOff>101599</xdr:rowOff>
    </xdr:to>
    <xdr:graphicFrame macro="">
      <xdr:nvGraphicFramePr>
        <xdr:cNvPr id="3" name="Graphique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380999</xdr:colOff>
      <xdr:row>8</xdr:row>
      <xdr:rowOff>542924</xdr:rowOff>
    </xdr:from>
    <xdr:to>
      <xdr:col>11</xdr:col>
      <xdr:colOff>771524</xdr:colOff>
      <xdr:row>25</xdr:row>
      <xdr:rowOff>38099</xdr:rowOff>
    </xdr:to>
    <xdr:graphicFrame macro="">
      <xdr:nvGraphicFramePr>
        <xdr:cNvPr id="3" name="Graphique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14</xdr:row>
      <xdr:rowOff>38099</xdr:rowOff>
    </xdr:from>
    <xdr:to>
      <xdr:col>7</xdr:col>
      <xdr:colOff>628650</xdr:colOff>
      <xdr:row>38</xdr:row>
      <xdr:rowOff>9524</xdr:rowOff>
    </xdr:to>
    <xdr:graphicFrame macro="">
      <xdr:nvGraphicFramePr>
        <xdr:cNvPr id="5" name="Graphique 4">
          <a:extLst>
            <a:ext uri="{FF2B5EF4-FFF2-40B4-BE49-F238E27FC236}">
              <a16:creationId xmlns:a16="http://schemas.microsoft.com/office/drawing/2014/main" id="{00000000-0008-0000-2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85725</xdr:colOff>
      <xdr:row>14</xdr:row>
      <xdr:rowOff>152400</xdr:rowOff>
    </xdr:from>
    <xdr:to>
      <xdr:col>17</xdr:col>
      <xdr:colOff>257175</xdr:colOff>
      <xdr:row>34</xdr:row>
      <xdr:rowOff>19050</xdr:rowOff>
    </xdr:to>
    <xdr:graphicFrame macro="">
      <xdr:nvGraphicFramePr>
        <xdr:cNvPr id="6" name="Graphique 5">
          <a:extLst>
            <a:ext uri="{FF2B5EF4-FFF2-40B4-BE49-F238E27FC236}">
              <a16:creationId xmlns:a16="http://schemas.microsoft.com/office/drawing/2014/main" id="{00000000-0008-0000-2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581025</xdr:colOff>
      <xdr:row>7</xdr:row>
      <xdr:rowOff>495300</xdr:rowOff>
    </xdr:from>
    <xdr:to>
      <xdr:col>12</xdr:col>
      <xdr:colOff>828675</xdr:colOff>
      <xdr:row>25</xdr:row>
      <xdr:rowOff>76200</xdr:rowOff>
    </xdr:to>
    <xdr:graphicFrame macro="">
      <xdr:nvGraphicFramePr>
        <xdr:cNvPr id="3" name="Graphique 2">
          <a:extLst>
            <a:ext uri="{FF2B5EF4-FFF2-40B4-BE49-F238E27FC236}">
              <a16:creationId xmlns:a16="http://schemas.microsoft.com/office/drawing/2014/main" id="{00000000-0008-0000-2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571499</xdr:colOff>
      <xdr:row>6</xdr:row>
      <xdr:rowOff>19049</xdr:rowOff>
    </xdr:from>
    <xdr:to>
      <xdr:col>13</xdr:col>
      <xdr:colOff>352424</xdr:colOff>
      <xdr:row>22</xdr:row>
      <xdr:rowOff>47624</xdr:rowOff>
    </xdr:to>
    <xdr:graphicFrame macro="">
      <xdr:nvGraphicFramePr>
        <xdr:cNvPr id="2" name="Graphique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104775</xdr:colOff>
      <xdr:row>9</xdr:row>
      <xdr:rowOff>104775</xdr:rowOff>
    </xdr:from>
    <xdr:to>
      <xdr:col>13</xdr:col>
      <xdr:colOff>104775</xdr:colOff>
      <xdr:row>23</xdr:row>
      <xdr:rowOff>180975</xdr:rowOff>
    </xdr:to>
    <xdr:graphicFrame macro="">
      <xdr:nvGraphicFramePr>
        <xdr:cNvPr id="2" name="Graphique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371474</xdr:colOff>
      <xdr:row>12</xdr:row>
      <xdr:rowOff>828675</xdr:rowOff>
    </xdr:from>
    <xdr:to>
      <xdr:col>9</xdr:col>
      <xdr:colOff>133349</xdr:colOff>
      <xdr:row>30</xdr:row>
      <xdr:rowOff>9525</xdr:rowOff>
    </xdr:to>
    <xdr:graphicFrame macro="">
      <xdr:nvGraphicFramePr>
        <xdr:cNvPr id="2" name="Graphique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723900</xdr:colOff>
      <xdr:row>12</xdr:row>
      <xdr:rowOff>800099</xdr:rowOff>
    </xdr:from>
    <xdr:to>
      <xdr:col>17</xdr:col>
      <xdr:colOff>257176</xdr:colOff>
      <xdr:row>29</xdr:row>
      <xdr:rowOff>123824</xdr:rowOff>
    </xdr:to>
    <xdr:graphicFrame macro="">
      <xdr:nvGraphicFramePr>
        <xdr:cNvPr id="3" name="Graphique 2">
          <a:extLst>
            <a:ext uri="{FF2B5EF4-FFF2-40B4-BE49-F238E27FC236}">
              <a16:creationId xmlns:a16="http://schemas.microsoft.com/office/drawing/2014/main" id="{00000000-0008-0000-2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3</xdr:col>
      <xdr:colOff>666750</xdr:colOff>
      <xdr:row>34</xdr:row>
      <xdr:rowOff>76200</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8</xdr:col>
      <xdr:colOff>581025</xdr:colOff>
      <xdr:row>8</xdr:row>
      <xdr:rowOff>495300</xdr:rowOff>
    </xdr:from>
    <xdr:to>
      <xdr:col>15</xdr:col>
      <xdr:colOff>466725</xdr:colOff>
      <xdr:row>28</xdr:row>
      <xdr:rowOff>19050</xdr:rowOff>
    </xdr:to>
    <xdr:graphicFrame macro="">
      <xdr:nvGraphicFramePr>
        <xdr:cNvPr id="2" name="Graphique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685800</xdr:colOff>
      <xdr:row>8</xdr:row>
      <xdr:rowOff>95250</xdr:rowOff>
    </xdr:from>
    <xdr:to>
      <xdr:col>12</xdr:col>
      <xdr:colOff>228600</xdr:colOff>
      <xdr:row>22</xdr:row>
      <xdr:rowOff>171450</xdr:rowOff>
    </xdr:to>
    <xdr:graphicFrame macro="">
      <xdr:nvGraphicFramePr>
        <xdr:cNvPr id="3" name="Graphique 2">
          <a:extLst>
            <a:ext uri="{FF2B5EF4-FFF2-40B4-BE49-F238E27FC236}">
              <a16:creationId xmlns:a16="http://schemas.microsoft.com/office/drawing/2014/main" id="{00000000-0008-0000-2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38100</xdr:colOff>
      <xdr:row>10</xdr:row>
      <xdr:rowOff>38100</xdr:rowOff>
    </xdr:from>
    <xdr:to>
      <xdr:col>8</xdr:col>
      <xdr:colOff>295275</xdr:colOff>
      <xdr:row>28</xdr:row>
      <xdr:rowOff>114300</xdr:rowOff>
    </xdr:to>
    <xdr:graphicFrame macro="">
      <xdr:nvGraphicFramePr>
        <xdr:cNvPr id="3" name="Graphique 2">
          <a:extLst>
            <a:ext uri="{FF2B5EF4-FFF2-40B4-BE49-F238E27FC236}">
              <a16:creationId xmlns:a16="http://schemas.microsoft.com/office/drawing/2014/main" id="{00000000-0008-0000-2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238124</xdr:colOff>
      <xdr:row>27</xdr:row>
      <xdr:rowOff>133350</xdr:rowOff>
    </xdr:from>
    <xdr:to>
      <xdr:col>13</xdr:col>
      <xdr:colOff>180974</xdr:colOff>
      <xdr:row>49</xdr:row>
      <xdr:rowOff>114300</xdr:rowOff>
    </xdr:to>
    <xdr:graphicFrame macro="">
      <xdr:nvGraphicFramePr>
        <xdr:cNvPr id="6" name="Graphique 5">
          <a:extLst>
            <a:ext uri="{FF2B5EF4-FFF2-40B4-BE49-F238E27FC236}">
              <a16:creationId xmlns:a16="http://schemas.microsoft.com/office/drawing/2014/main" id="{00000000-0008-0000-2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419100</xdr:colOff>
      <xdr:row>26</xdr:row>
      <xdr:rowOff>104775</xdr:rowOff>
    </xdr:from>
    <xdr:to>
      <xdr:col>20</xdr:col>
      <xdr:colOff>85725</xdr:colOff>
      <xdr:row>42</xdr:row>
      <xdr:rowOff>66675</xdr:rowOff>
    </xdr:to>
    <xdr:graphicFrame macro="">
      <xdr:nvGraphicFramePr>
        <xdr:cNvPr id="7" name="Graphique 6">
          <a:extLst>
            <a:ext uri="{FF2B5EF4-FFF2-40B4-BE49-F238E27FC236}">
              <a16:creationId xmlns:a16="http://schemas.microsoft.com/office/drawing/2014/main" id="{00000000-0008-0000-2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57150</xdr:colOff>
      <xdr:row>43</xdr:row>
      <xdr:rowOff>142875</xdr:rowOff>
    </xdr:from>
    <xdr:to>
      <xdr:col>20</xdr:col>
      <xdr:colOff>219075</xdr:colOff>
      <xdr:row>58</xdr:row>
      <xdr:rowOff>171450</xdr:rowOff>
    </xdr:to>
    <xdr:graphicFrame macro="">
      <xdr:nvGraphicFramePr>
        <xdr:cNvPr id="8" name="Graphique 7">
          <a:extLst>
            <a:ext uri="{FF2B5EF4-FFF2-40B4-BE49-F238E27FC236}">
              <a16:creationId xmlns:a16="http://schemas.microsoft.com/office/drawing/2014/main" id="{00000000-0008-0000-2A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123825</xdr:rowOff>
    </xdr:from>
    <xdr:to>
      <xdr:col>16</xdr:col>
      <xdr:colOff>361950</xdr:colOff>
      <xdr:row>29</xdr:row>
      <xdr:rowOff>85725</xdr:rowOff>
    </xdr:to>
    <xdr:graphicFrame macro="">
      <xdr:nvGraphicFramePr>
        <xdr:cNvPr id="3" name="Graphique 2">
          <a:extLst>
            <a:ext uri="{FF2B5EF4-FFF2-40B4-BE49-F238E27FC236}">
              <a16:creationId xmlns:a16="http://schemas.microsoft.com/office/drawing/2014/main" id="{00000000-0008-0000-2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133350</xdr:colOff>
      <xdr:row>12</xdr:row>
      <xdr:rowOff>161925</xdr:rowOff>
    </xdr:from>
    <xdr:to>
      <xdr:col>18</xdr:col>
      <xdr:colOff>180975</xdr:colOff>
      <xdr:row>27</xdr:row>
      <xdr:rowOff>47625</xdr:rowOff>
    </xdr:to>
    <xdr:graphicFrame macro="">
      <xdr:nvGraphicFramePr>
        <xdr:cNvPr id="2" name="Graphique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2</xdr:col>
      <xdr:colOff>323849</xdr:colOff>
      <xdr:row>11</xdr:row>
      <xdr:rowOff>19049</xdr:rowOff>
    </xdr:from>
    <xdr:to>
      <xdr:col>12</xdr:col>
      <xdr:colOff>552450</xdr:colOff>
      <xdr:row>35</xdr:row>
      <xdr:rowOff>38100</xdr:rowOff>
    </xdr:to>
    <xdr:graphicFrame macro="">
      <xdr:nvGraphicFramePr>
        <xdr:cNvPr id="2" name="Graphique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3</xdr:col>
      <xdr:colOff>428624</xdr:colOff>
      <xdr:row>15</xdr:row>
      <xdr:rowOff>114300</xdr:rowOff>
    </xdr:from>
    <xdr:to>
      <xdr:col>12</xdr:col>
      <xdr:colOff>761999</xdr:colOff>
      <xdr:row>37</xdr:row>
      <xdr:rowOff>114300</xdr:rowOff>
    </xdr:to>
    <xdr:graphicFrame macro="">
      <xdr:nvGraphicFramePr>
        <xdr:cNvPr id="2" name="Graphique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5</xdr:col>
      <xdr:colOff>400050</xdr:colOff>
      <xdr:row>10</xdr:row>
      <xdr:rowOff>142874</xdr:rowOff>
    </xdr:from>
    <xdr:to>
      <xdr:col>12</xdr:col>
      <xdr:colOff>400050</xdr:colOff>
      <xdr:row>27</xdr:row>
      <xdr:rowOff>19049</xdr:rowOff>
    </xdr:to>
    <xdr:graphicFrame macro="">
      <xdr:nvGraphicFramePr>
        <xdr:cNvPr id="3" name="Graphique 2">
          <a:extLst>
            <a:ext uri="{FF2B5EF4-FFF2-40B4-BE49-F238E27FC236}">
              <a16:creationId xmlns:a16="http://schemas.microsoft.com/office/drawing/2014/main" id="{00000000-0008-0000-2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2790824</xdr:colOff>
      <xdr:row>11</xdr:row>
      <xdr:rowOff>85724</xdr:rowOff>
    </xdr:from>
    <xdr:to>
      <xdr:col>10</xdr:col>
      <xdr:colOff>219075</xdr:colOff>
      <xdr:row>37</xdr:row>
      <xdr:rowOff>171450</xdr:rowOff>
    </xdr:to>
    <xdr:graphicFrame macro="">
      <xdr:nvGraphicFramePr>
        <xdr:cNvPr id="2" name="Graphique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1000125</xdr:colOff>
      <xdr:row>14</xdr:row>
      <xdr:rowOff>57150</xdr:rowOff>
    </xdr:from>
    <xdr:to>
      <xdr:col>6</xdr:col>
      <xdr:colOff>438150</xdr:colOff>
      <xdr:row>28</xdr:row>
      <xdr:rowOff>133350</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1381125</xdr:colOff>
      <xdr:row>9</xdr:row>
      <xdr:rowOff>28575</xdr:rowOff>
    </xdr:from>
    <xdr:to>
      <xdr:col>5</xdr:col>
      <xdr:colOff>381000</xdr:colOff>
      <xdr:row>23</xdr:row>
      <xdr:rowOff>104775</xdr:rowOff>
    </xdr:to>
    <xdr:graphicFrame macro="">
      <xdr:nvGraphicFramePr>
        <xdr:cNvPr id="2" name="Graphique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628649</xdr:colOff>
      <xdr:row>19</xdr:row>
      <xdr:rowOff>133349</xdr:rowOff>
    </xdr:from>
    <xdr:to>
      <xdr:col>13</xdr:col>
      <xdr:colOff>85724</xdr:colOff>
      <xdr:row>37</xdr:row>
      <xdr:rowOff>180974</xdr:rowOff>
    </xdr:to>
    <xdr:graphicFrame macro="">
      <xdr:nvGraphicFramePr>
        <xdr:cNvPr id="2" name="Graphique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380999</xdr:colOff>
      <xdr:row>17</xdr:row>
      <xdr:rowOff>19049</xdr:rowOff>
    </xdr:from>
    <xdr:to>
      <xdr:col>12</xdr:col>
      <xdr:colOff>238124</xdr:colOff>
      <xdr:row>38</xdr:row>
      <xdr:rowOff>9524</xdr:rowOff>
    </xdr:to>
    <xdr:graphicFrame macro="">
      <xdr:nvGraphicFramePr>
        <xdr:cNvPr id="3" name="Graphique 2">
          <a:extLst>
            <a:ext uri="{FF2B5EF4-FFF2-40B4-BE49-F238E27FC236}">
              <a16:creationId xmlns:a16="http://schemas.microsoft.com/office/drawing/2014/main" id="{00000000-0008-0000-1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95249</xdr:colOff>
      <xdr:row>14</xdr:row>
      <xdr:rowOff>9525</xdr:rowOff>
    </xdr:from>
    <xdr:to>
      <xdr:col>12</xdr:col>
      <xdr:colOff>676274</xdr:colOff>
      <xdr:row>30</xdr:row>
      <xdr:rowOff>28575</xdr:rowOff>
    </xdr:to>
    <xdr:graphicFrame macro="">
      <xdr:nvGraphicFramePr>
        <xdr:cNvPr id="3" name="Graphique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495300</xdr:colOff>
      <xdr:row>13</xdr:row>
      <xdr:rowOff>104775</xdr:rowOff>
    </xdr:from>
    <xdr:to>
      <xdr:col>12</xdr:col>
      <xdr:colOff>495300</xdr:colOff>
      <xdr:row>27</xdr:row>
      <xdr:rowOff>180975</xdr:rowOff>
    </xdr:to>
    <xdr:graphicFrame macro="">
      <xdr:nvGraphicFramePr>
        <xdr:cNvPr id="3" name="Graphique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85725</xdr:colOff>
      <xdr:row>7</xdr:row>
      <xdr:rowOff>438149</xdr:rowOff>
    </xdr:from>
    <xdr:to>
      <xdr:col>15</xdr:col>
      <xdr:colOff>371475</xdr:colOff>
      <xdr:row>26</xdr:row>
      <xdr:rowOff>123824</xdr:rowOff>
    </xdr:to>
    <xdr:graphicFrame macro="">
      <xdr:nvGraphicFramePr>
        <xdr:cNvPr id="2" name="Graphique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showGridLines="0" tabSelected="1" workbookViewId="0">
      <selection sqref="A1:E1"/>
    </sheetView>
  </sheetViews>
  <sheetFormatPr baseColWidth="10" defaultRowHeight="14.5" x14ac:dyDescent="0.35"/>
  <cols>
    <col min="2" max="2" width="25.81640625" bestFit="1" customWidth="1"/>
    <col min="3" max="3" width="21.81640625" bestFit="1" customWidth="1"/>
    <col min="4" max="4" width="27.1796875" style="4" bestFit="1" customWidth="1"/>
    <col min="5" max="5" width="46.453125" customWidth="1"/>
  </cols>
  <sheetData>
    <row r="1" spans="1:8" ht="46.5" customHeight="1" x14ac:dyDescent="0.35">
      <c r="A1" s="335" t="s">
        <v>38</v>
      </c>
      <c r="B1" s="336"/>
      <c r="C1" s="336"/>
      <c r="D1" s="336"/>
      <c r="E1" s="336"/>
    </row>
    <row r="2" spans="1:8" ht="71.25" customHeight="1" x14ac:dyDescent="0.35">
      <c r="A2" s="10"/>
      <c r="B2" s="8" t="s">
        <v>274</v>
      </c>
      <c r="C2" s="8" t="s">
        <v>0</v>
      </c>
      <c r="D2" s="8" t="s">
        <v>275</v>
      </c>
      <c r="E2" s="8" t="s">
        <v>1</v>
      </c>
    </row>
    <row r="3" spans="1:8" x14ac:dyDescent="0.35">
      <c r="A3" s="23">
        <v>2005</v>
      </c>
      <c r="B3" s="11">
        <v>1024</v>
      </c>
      <c r="C3" s="17">
        <v>17</v>
      </c>
      <c r="D3" s="14">
        <v>14</v>
      </c>
      <c r="E3" s="20">
        <v>9.6905203710739526E-4</v>
      </c>
      <c r="H3" s="4"/>
    </row>
    <row r="4" spans="1:8" s="4" customFormat="1" x14ac:dyDescent="0.35">
      <c r="A4" s="24">
        <v>2006</v>
      </c>
      <c r="B4" s="12">
        <v>1013</v>
      </c>
      <c r="C4" s="18">
        <v>9</v>
      </c>
      <c r="D4" s="15">
        <v>6</v>
      </c>
      <c r="E4" s="21">
        <v>6.1943495253264475E-4</v>
      </c>
    </row>
    <row r="5" spans="1:8" s="4" customFormat="1" x14ac:dyDescent="0.35">
      <c r="A5" s="24">
        <v>2007</v>
      </c>
      <c r="B5" s="12">
        <v>1009</v>
      </c>
      <c r="C5" s="18">
        <v>10</v>
      </c>
      <c r="D5" s="15">
        <v>7</v>
      </c>
      <c r="E5" s="21">
        <v>6.6632959583125631E-4</v>
      </c>
    </row>
    <row r="6" spans="1:8" s="4" customFormat="1" x14ac:dyDescent="0.35">
      <c r="A6" s="24">
        <v>2008</v>
      </c>
      <c r="B6" s="12">
        <v>990</v>
      </c>
      <c r="C6" s="18">
        <v>15</v>
      </c>
      <c r="D6" s="15">
        <v>12</v>
      </c>
      <c r="E6" s="21">
        <v>1.7966065193429988E-3</v>
      </c>
    </row>
    <row r="7" spans="1:8" s="4" customFormat="1" x14ac:dyDescent="0.35">
      <c r="A7" s="24">
        <v>2009</v>
      </c>
      <c r="B7" s="12">
        <v>974</v>
      </c>
      <c r="C7" s="18">
        <v>18</v>
      </c>
      <c r="D7" s="15">
        <v>15</v>
      </c>
      <c r="E7" s="21">
        <v>3.8735332421211458E-3</v>
      </c>
    </row>
    <row r="8" spans="1:8" s="4" customFormat="1" x14ac:dyDescent="0.35">
      <c r="A8" s="24">
        <v>2010</v>
      </c>
      <c r="B8" s="12">
        <v>958</v>
      </c>
      <c r="C8" s="18">
        <v>15</v>
      </c>
      <c r="D8" s="15">
        <v>12</v>
      </c>
      <c r="E8" s="21">
        <v>4.4753269986698265E-3</v>
      </c>
    </row>
    <row r="9" spans="1:8" s="4" customFormat="1" x14ac:dyDescent="0.35">
      <c r="A9" s="24">
        <v>2011</v>
      </c>
      <c r="B9" s="12">
        <v>948</v>
      </c>
      <c r="C9" s="18">
        <v>11</v>
      </c>
      <c r="D9" s="15">
        <v>8</v>
      </c>
      <c r="E9" s="21">
        <v>8.4262801758033801E-4</v>
      </c>
    </row>
    <row r="10" spans="1:8" s="4" customFormat="1" x14ac:dyDescent="0.35">
      <c r="A10" s="24">
        <v>2012</v>
      </c>
      <c r="B10" s="12">
        <v>931</v>
      </c>
      <c r="C10" s="18">
        <v>9</v>
      </c>
      <c r="D10" s="15">
        <v>6</v>
      </c>
      <c r="E10" s="21">
        <v>6.9727926915542666E-4</v>
      </c>
    </row>
    <row r="11" spans="1:8" s="4" customFormat="1" x14ac:dyDescent="0.35">
      <c r="A11" s="24">
        <v>2013</v>
      </c>
      <c r="B11" s="12">
        <v>914</v>
      </c>
      <c r="C11" s="18">
        <v>12</v>
      </c>
      <c r="D11" s="15">
        <v>9</v>
      </c>
      <c r="E11" s="21">
        <v>1.3629331578959185E-3</v>
      </c>
    </row>
    <row r="12" spans="1:8" s="4" customFormat="1" x14ac:dyDescent="0.35">
      <c r="A12" s="24">
        <v>2014</v>
      </c>
      <c r="B12" s="12">
        <v>905</v>
      </c>
      <c r="C12" s="18">
        <v>11</v>
      </c>
      <c r="D12" s="15">
        <v>8</v>
      </c>
      <c r="E12" s="21">
        <v>1.1087116427589549E-3</v>
      </c>
    </row>
    <row r="13" spans="1:8" s="4" customFormat="1" x14ac:dyDescent="0.35">
      <c r="A13" s="24">
        <v>2015</v>
      </c>
      <c r="B13" s="12">
        <v>893</v>
      </c>
      <c r="C13" s="18">
        <v>11</v>
      </c>
      <c r="D13" s="15">
        <v>8</v>
      </c>
      <c r="E13" s="21">
        <v>1.5099580779571605E-3</v>
      </c>
    </row>
    <row r="14" spans="1:8" s="4" customFormat="1" x14ac:dyDescent="0.35">
      <c r="A14" s="24">
        <v>2016</v>
      </c>
      <c r="B14" s="12">
        <v>876</v>
      </c>
      <c r="C14" s="18">
        <v>10</v>
      </c>
      <c r="D14" s="15">
        <v>7</v>
      </c>
      <c r="E14" s="21">
        <v>2.1101093420295416E-3</v>
      </c>
    </row>
    <row r="15" spans="1:8" s="4" customFormat="1" x14ac:dyDescent="0.35">
      <c r="A15" s="24">
        <v>2017</v>
      </c>
      <c r="B15" s="12">
        <v>859</v>
      </c>
      <c r="C15" s="18">
        <v>9</v>
      </c>
      <c r="D15" s="15">
        <v>6</v>
      </c>
      <c r="E15" s="21">
        <v>2.1335101768770368E-3</v>
      </c>
    </row>
    <row r="16" spans="1:8" s="4" customFormat="1" x14ac:dyDescent="0.35">
      <c r="A16" s="24">
        <v>2018</v>
      </c>
      <c r="B16" s="12">
        <v>847</v>
      </c>
      <c r="C16" s="18">
        <v>7</v>
      </c>
      <c r="D16" s="15">
        <v>5</v>
      </c>
      <c r="E16" s="21">
        <v>6.8862154170211041E-4</v>
      </c>
    </row>
    <row r="17" spans="1:7" s="4" customFormat="1" x14ac:dyDescent="0.35">
      <c r="A17" s="25">
        <v>2019</v>
      </c>
      <c r="B17" s="13">
        <v>837</v>
      </c>
      <c r="C17" s="19">
        <v>6</v>
      </c>
      <c r="D17" s="16">
        <v>4</v>
      </c>
      <c r="E17" s="22">
        <v>5.2989130434782613E-4</v>
      </c>
      <c r="G17" s="3"/>
    </row>
    <row r="18" spans="1:7" s="4" customFormat="1" x14ac:dyDescent="0.35">
      <c r="A18" s="6"/>
      <c r="B18" s="7"/>
      <c r="C18" s="7"/>
      <c r="D18" s="7"/>
      <c r="E18" s="7"/>
    </row>
    <row r="19" spans="1:7" ht="63" customHeight="1" x14ac:dyDescent="0.35">
      <c r="A19" s="337" t="s">
        <v>276</v>
      </c>
      <c r="B19" s="337"/>
      <c r="C19" s="337"/>
      <c r="D19" s="337"/>
      <c r="E19" s="337"/>
    </row>
  </sheetData>
  <mergeCells count="2">
    <mergeCell ref="A1:E1"/>
    <mergeCell ref="A19:E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8"/>
  <sheetViews>
    <sheetView showGridLines="0" workbookViewId="0">
      <selection activeCell="A6" sqref="A6"/>
    </sheetView>
  </sheetViews>
  <sheetFormatPr baseColWidth="10" defaultRowHeight="14.5" x14ac:dyDescent="0.35"/>
  <cols>
    <col min="1" max="1" width="40.7265625" customWidth="1"/>
  </cols>
  <sheetData>
    <row r="1" spans="1:7" ht="44.25" customHeight="1" x14ac:dyDescent="0.35">
      <c r="A1" s="335" t="s">
        <v>146</v>
      </c>
      <c r="B1" s="335"/>
      <c r="C1" s="335"/>
      <c r="D1" s="335"/>
      <c r="E1" s="335"/>
      <c r="F1" s="335"/>
      <c r="G1" s="335"/>
    </row>
    <row r="2" spans="1:7" s="4" customFormat="1" x14ac:dyDescent="0.35">
      <c r="A2" s="171"/>
      <c r="B2" s="171"/>
      <c r="C2" s="171"/>
      <c r="D2" s="171"/>
      <c r="E2" s="171"/>
      <c r="F2" s="171"/>
      <c r="G2" s="171"/>
    </row>
    <row r="3" spans="1:7" x14ac:dyDescent="0.35">
      <c r="A3" s="15"/>
      <c r="B3" s="8">
        <v>2016</v>
      </c>
      <c r="C3" s="155">
        <v>2017</v>
      </c>
      <c r="D3" s="8">
        <v>2018</v>
      </c>
      <c r="E3" s="155">
        <v>2019</v>
      </c>
      <c r="F3" s="8">
        <v>2020</v>
      </c>
    </row>
    <row r="4" spans="1:7" x14ac:dyDescent="0.35">
      <c r="A4" s="225" t="s">
        <v>282</v>
      </c>
      <c r="B4" s="185">
        <f>B6+B8+B11</f>
        <v>36</v>
      </c>
      <c r="C4" s="190">
        <f>C6+C8+C11</f>
        <v>33</v>
      </c>
      <c r="D4" s="185">
        <f>D6+D8+D11</f>
        <v>34</v>
      </c>
      <c r="E4" s="190">
        <f>E6+E8+E11</f>
        <v>36</v>
      </c>
      <c r="F4" s="185">
        <f>F6+F8+F11</f>
        <v>41</v>
      </c>
    </row>
    <row r="5" spans="1:7" x14ac:dyDescent="0.35">
      <c r="A5" s="227" t="s">
        <v>54</v>
      </c>
      <c r="B5" s="188">
        <f>B7+B9+B12</f>
        <v>30</v>
      </c>
      <c r="C5" s="191">
        <f>C7+C9+C12</f>
        <v>30</v>
      </c>
      <c r="D5" s="188">
        <f>D7+D9+D12</f>
        <v>31</v>
      </c>
      <c r="E5" s="191" t="s">
        <v>55</v>
      </c>
      <c r="F5" s="188">
        <f>F7+F9+F12</f>
        <v>10</v>
      </c>
    </row>
    <row r="6" spans="1:7" x14ac:dyDescent="0.35">
      <c r="A6" s="225" t="s">
        <v>283</v>
      </c>
      <c r="B6" s="185">
        <v>7</v>
      </c>
      <c r="C6" s="190">
        <v>3</v>
      </c>
      <c r="D6" s="185">
        <v>3</v>
      </c>
      <c r="E6" s="190">
        <v>4</v>
      </c>
      <c r="F6" s="185">
        <v>11</v>
      </c>
    </row>
    <row r="7" spans="1:7" x14ac:dyDescent="0.35">
      <c r="A7" s="227" t="s">
        <v>54</v>
      </c>
      <c r="B7" s="188">
        <v>3</v>
      </c>
      <c r="C7" s="191">
        <v>2</v>
      </c>
      <c r="D7" s="188">
        <v>2</v>
      </c>
      <c r="E7" s="191" t="s">
        <v>55</v>
      </c>
      <c r="F7" s="188">
        <v>1</v>
      </c>
    </row>
    <row r="8" spans="1:7" x14ac:dyDescent="0.35">
      <c r="A8" s="225" t="s">
        <v>62</v>
      </c>
      <c r="B8" s="185">
        <v>3</v>
      </c>
      <c r="C8" s="190">
        <v>4</v>
      </c>
      <c r="D8" s="185">
        <v>6</v>
      </c>
      <c r="E8" s="190">
        <v>6</v>
      </c>
      <c r="F8" s="185">
        <v>6</v>
      </c>
    </row>
    <row r="9" spans="1:7" s="4" customFormat="1" x14ac:dyDescent="0.35">
      <c r="A9" s="226" t="s">
        <v>54</v>
      </c>
      <c r="B9" s="187">
        <v>3</v>
      </c>
      <c r="C9" s="189">
        <v>4</v>
      </c>
      <c r="D9" s="187">
        <v>6</v>
      </c>
      <c r="E9" s="189" t="s">
        <v>55</v>
      </c>
      <c r="F9" s="187">
        <v>2</v>
      </c>
      <c r="G9"/>
    </row>
    <row r="10" spans="1:7" s="4" customFormat="1" x14ac:dyDescent="0.35">
      <c r="A10" s="226" t="s">
        <v>64</v>
      </c>
      <c r="B10" s="187">
        <v>3</v>
      </c>
      <c r="C10" s="189">
        <v>4</v>
      </c>
      <c r="D10" s="187">
        <v>6</v>
      </c>
      <c r="E10" s="189">
        <v>6</v>
      </c>
      <c r="F10" s="187">
        <v>6</v>
      </c>
    </row>
    <row r="11" spans="1:7" ht="22" x14ac:dyDescent="0.35">
      <c r="A11" s="225" t="s">
        <v>63</v>
      </c>
      <c r="B11" s="184">
        <v>26</v>
      </c>
      <c r="C11" s="185">
        <v>26</v>
      </c>
      <c r="D11" s="190">
        <v>25</v>
      </c>
      <c r="E11" s="185">
        <v>26</v>
      </c>
      <c r="F11" s="207">
        <v>24</v>
      </c>
    </row>
    <row r="12" spans="1:7" s="4" customFormat="1" x14ac:dyDescent="0.35">
      <c r="A12" s="226" t="s">
        <v>54</v>
      </c>
      <c r="B12" s="183">
        <v>24</v>
      </c>
      <c r="C12" s="187">
        <v>24</v>
      </c>
      <c r="D12" s="189">
        <v>23</v>
      </c>
      <c r="E12" s="187" t="s">
        <v>55</v>
      </c>
      <c r="F12" s="200">
        <v>7</v>
      </c>
      <c r="G12"/>
    </row>
    <row r="13" spans="1:7" s="4" customFormat="1" x14ac:dyDescent="0.35">
      <c r="A13" s="226" t="s">
        <v>64</v>
      </c>
      <c r="B13" s="183">
        <v>17</v>
      </c>
      <c r="C13" s="187">
        <v>17</v>
      </c>
      <c r="D13" s="189">
        <v>16</v>
      </c>
      <c r="E13" s="187">
        <v>15</v>
      </c>
      <c r="F13" s="200">
        <v>11</v>
      </c>
    </row>
    <row r="14" spans="1:7" x14ac:dyDescent="0.35">
      <c r="A14" s="226" t="s">
        <v>183</v>
      </c>
      <c r="B14" s="183">
        <v>8</v>
      </c>
      <c r="C14" s="187">
        <v>8</v>
      </c>
      <c r="D14" s="189">
        <v>8</v>
      </c>
      <c r="E14" s="187">
        <v>8</v>
      </c>
      <c r="F14" s="200">
        <v>8</v>
      </c>
      <c r="G14" s="4"/>
    </row>
    <row r="15" spans="1:7" x14ac:dyDescent="0.35">
      <c r="A15" s="231" t="s">
        <v>183</v>
      </c>
      <c r="B15" s="228">
        <v>4</v>
      </c>
      <c r="C15" s="228">
        <v>4</v>
      </c>
      <c r="D15" s="228">
        <v>4</v>
      </c>
      <c r="E15" s="228">
        <v>3</v>
      </c>
      <c r="F15" s="228">
        <v>3</v>
      </c>
    </row>
    <row r="16" spans="1:7" x14ac:dyDescent="0.35">
      <c r="A16" s="226" t="s">
        <v>66</v>
      </c>
      <c r="B16" s="229">
        <v>8</v>
      </c>
      <c r="C16" s="174">
        <v>8</v>
      </c>
      <c r="D16" s="173">
        <v>4</v>
      </c>
      <c r="E16" s="174">
        <v>6</v>
      </c>
      <c r="F16" s="230">
        <v>0</v>
      </c>
    </row>
    <row r="17" spans="1:6" s="4" customFormat="1" x14ac:dyDescent="0.35">
      <c r="A17" s="226" t="s">
        <v>65</v>
      </c>
      <c r="B17" s="183">
        <v>1</v>
      </c>
      <c r="C17" s="187">
        <v>1</v>
      </c>
      <c r="D17" s="189">
        <v>1</v>
      </c>
      <c r="E17" s="187">
        <v>1</v>
      </c>
      <c r="F17" s="200">
        <v>5</v>
      </c>
    </row>
    <row r="18" spans="1:6" ht="57.75" customHeight="1" x14ac:dyDescent="0.35">
      <c r="A18" s="343" t="s">
        <v>252</v>
      </c>
      <c r="B18" s="343"/>
      <c r="C18" s="343"/>
      <c r="D18" s="343"/>
      <c r="E18" s="343"/>
      <c r="F18" s="343"/>
    </row>
  </sheetData>
  <mergeCells count="2">
    <mergeCell ref="A1:G1"/>
    <mergeCell ref="A18:F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
  <sheetViews>
    <sheetView showGridLines="0" topLeftCell="A7" workbookViewId="0">
      <selection activeCell="A14" sqref="A14"/>
    </sheetView>
  </sheetViews>
  <sheetFormatPr baseColWidth="10" defaultColWidth="11.453125" defaultRowHeight="14.5" x14ac:dyDescent="0.35"/>
  <cols>
    <col min="1" max="1" width="39.7265625" style="4" bestFit="1" customWidth="1"/>
    <col min="2" max="2" width="12.1796875" style="4" customWidth="1"/>
    <col min="3" max="3" width="11" style="4" customWidth="1"/>
    <col min="4" max="4" width="12.7265625" style="4" customWidth="1"/>
    <col min="5" max="16384" width="11.453125" style="4"/>
  </cols>
  <sheetData>
    <row r="1" spans="1:15" ht="44.25" customHeight="1" x14ac:dyDescent="0.35">
      <c r="A1" s="335" t="s">
        <v>147</v>
      </c>
      <c r="B1" s="335"/>
      <c r="C1" s="335"/>
      <c r="D1" s="335"/>
      <c r="E1" s="335"/>
      <c r="F1" s="335"/>
      <c r="G1" s="335"/>
      <c r="H1" s="335"/>
      <c r="I1" s="240"/>
    </row>
    <row r="2" spans="1:15" x14ac:dyDescent="0.35">
      <c r="A2" s="232"/>
      <c r="B2" s="232"/>
      <c r="C2" s="232"/>
      <c r="D2" s="232"/>
      <c r="E2" s="232"/>
      <c r="F2" s="232"/>
      <c r="G2" s="232"/>
      <c r="H2" s="232"/>
      <c r="I2" s="232"/>
    </row>
    <row r="3" spans="1:15" x14ac:dyDescent="0.35">
      <c r="A3" s="15"/>
      <c r="B3" s="8">
        <v>2013</v>
      </c>
      <c r="C3" s="8">
        <v>2014</v>
      </c>
      <c r="D3" s="8">
        <v>2015</v>
      </c>
      <c r="E3" s="8">
        <v>2016</v>
      </c>
      <c r="F3" s="155">
        <v>2017</v>
      </c>
      <c r="G3" s="8">
        <v>2018</v>
      </c>
      <c r="H3" s="8">
        <v>2019</v>
      </c>
    </row>
    <row r="4" spans="1:15" x14ac:dyDescent="0.35">
      <c r="A4" s="225" t="s">
        <v>68</v>
      </c>
      <c r="B4" s="185">
        <v>1028</v>
      </c>
      <c r="C4" s="185">
        <v>1015</v>
      </c>
      <c r="D4" s="185">
        <v>1007</v>
      </c>
      <c r="E4" s="185">
        <v>1004</v>
      </c>
      <c r="F4" s="185">
        <v>996</v>
      </c>
      <c r="G4" s="185">
        <v>990</v>
      </c>
      <c r="H4" s="185">
        <v>977</v>
      </c>
    </row>
    <row r="5" spans="1:15" ht="22" x14ac:dyDescent="0.35">
      <c r="A5" s="225" t="s">
        <v>253</v>
      </c>
      <c r="B5" s="185">
        <v>859</v>
      </c>
      <c r="C5" s="185">
        <v>891</v>
      </c>
      <c r="D5" s="185">
        <v>880</v>
      </c>
      <c r="E5" s="185">
        <v>863</v>
      </c>
      <c r="F5" s="185">
        <v>840</v>
      </c>
      <c r="G5" s="185">
        <v>830</v>
      </c>
      <c r="H5" s="185">
        <v>610</v>
      </c>
      <c r="I5" s="172"/>
      <c r="J5" s="172"/>
      <c r="K5" s="172"/>
      <c r="L5" s="172"/>
      <c r="M5" s="172"/>
      <c r="N5" s="172"/>
      <c r="O5" s="172"/>
    </row>
    <row r="6" spans="1:15" ht="21.5" x14ac:dyDescent="0.35">
      <c r="A6" s="236" t="s">
        <v>284</v>
      </c>
      <c r="B6" s="222">
        <v>0.9003837285482128</v>
      </c>
      <c r="C6" s="222">
        <v>0.93890617520344666</v>
      </c>
      <c r="D6" s="222">
        <v>0.93209850379349812</v>
      </c>
      <c r="E6" s="222">
        <v>0.92259616597831484</v>
      </c>
      <c r="F6" s="222">
        <v>0.91059146030605165</v>
      </c>
      <c r="G6" s="222">
        <v>0.89876978032983912</v>
      </c>
      <c r="H6" s="222">
        <v>0.64716014080149831</v>
      </c>
    </row>
    <row r="7" spans="1:15" ht="22" x14ac:dyDescent="0.35">
      <c r="A7" s="225" t="s">
        <v>254</v>
      </c>
      <c r="B7" s="185">
        <v>835</v>
      </c>
      <c r="C7" s="185">
        <v>866</v>
      </c>
      <c r="D7" s="185">
        <v>855</v>
      </c>
      <c r="E7" s="185">
        <v>841</v>
      </c>
      <c r="F7" s="185">
        <v>819</v>
      </c>
      <c r="G7" s="185">
        <v>810</v>
      </c>
      <c r="H7" s="185">
        <v>597</v>
      </c>
      <c r="K7" s="15"/>
      <c r="L7" s="15"/>
      <c r="M7" s="15"/>
    </row>
    <row r="8" spans="1:15" ht="31.5" x14ac:dyDescent="0.35">
      <c r="A8" s="236" t="s">
        <v>255</v>
      </c>
      <c r="B8" s="222">
        <v>0.87016191472888005</v>
      </c>
      <c r="C8" s="222">
        <v>0.90651713054776717</v>
      </c>
      <c r="D8" s="222">
        <v>0.89860551858602122</v>
      </c>
      <c r="E8" s="222">
        <v>0.89343303920661488</v>
      </c>
      <c r="F8" s="222">
        <v>0.88143214127518743</v>
      </c>
      <c r="G8" s="222">
        <v>0.87099385724777989</v>
      </c>
      <c r="H8" s="222">
        <v>0.62348140901831928</v>
      </c>
      <c r="K8" s="15"/>
      <c r="L8" s="15"/>
      <c r="M8" s="15"/>
    </row>
    <row r="9" spans="1:15" ht="32.5" x14ac:dyDescent="0.35">
      <c r="A9" s="225" t="s">
        <v>256</v>
      </c>
      <c r="B9" s="185">
        <v>832</v>
      </c>
      <c r="C9" s="185">
        <v>863</v>
      </c>
      <c r="D9" s="185">
        <v>852</v>
      </c>
      <c r="E9" s="185">
        <v>838</v>
      </c>
      <c r="F9" s="185">
        <v>815</v>
      </c>
      <c r="G9" s="185">
        <v>806</v>
      </c>
      <c r="H9" s="185">
        <v>594</v>
      </c>
      <c r="K9" s="15"/>
      <c r="L9" s="15"/>
      <c r="M9" s="15"/>
    </row>
    <row r="10" spans="1:15" ht="31.5" x14ac:dyDescent="0.35">
      <c r="A10" s="236" t="s">
        <v>257</v>
      </c>
      <c r="B10" s="218">
        <v>0.8207196399247858</v>
      </c>
      <c r="C10" s="218">
        <v>0.84438897627025922</v>
      </c>
      <c r="D10" s="218">
        <v>0.83138218963251809</v>
      </c>
      <c r="E10" s="218">
        <v>0.82171546814935692</v>
      </c>
      <c r="F10" s="218">
        <v>0.80159293958362932</v>
      </c>
      <c r="G10" s="218">
        <v>0.7850537490819256</v>
      </c>
      <c r="H10" s="218">
        <v>0.60558858203526722</v>
      </c>
      <c r="K10" s="15"/>
      <c r="L10" s="15"/>
      <c r="M10" s="235"/>
    </row>
    <row r="11" spans="1:15" ht="22" x14ac:dyDescent="0.35">
      <c r="A11" s="225" t="s">
        <v>258</v>
      </c>
      <c r="B11" s="185">
        <v>798</v>
      </c>
      <c r="C11" s="185">
        <v>827</v>
      </c>
      <c r="D11" s="185">
        <v>814</v>
      </c>
      <c r="E11" s="185">
        <v>803</v>
      </c>
      <c r="F11" s="185">
        <v>785</v>
      </c>
      <c r="G11" s="185">
        <v>772</v>
      </c>
      <c r="H11" s="185">
        <v>569</v>
      </c>
      <c r="M11" s="235"/>
    </row>
    <row r="12" spans="1:15" ht="21.5" x14ac:dyDescent="0.35">
      <c r="A12" s="236" t="s">
        <v>259</v>
      </c>
      <c r="B12" s="222">
        <v>0.85378325718321124</v>
      </c>
      <c r="C12" s="222">
        <v>0.8960370648977638</v>
      </c>
      <c r="D12" s="222">
        <v>0.88911965413470095</v>
      </c>
      <c r="E12" s="222">
        <v>0.88495411454959916</v>
      </c>
      <c r="F12" s="222">
        <v>0.87674358352903814</v>
      </c>
      <c r="G12" s="222">
        <v>0.86664552313547438</v>
      </c>
      <c r="H12" s="222">
        <v>0.61877409051763776</v>
      </c>
      <c r="J12" s="234"/>
      <c r="M12" s="235"/>
    </row>
    <row r="13" spans="1:15" ht="32.5" x14ac:dyDescent="0.35">
      <c r="A13" s="225" t="s">
        <v>260</v>
      </c>
      <c r="B13" s="185">
        <v>683</v>
      </c>
      <c r="C13" s="185">
        <v>696</v>
      </c>
      <c r="D13" s="185">
        <v>689</v>
      </c>
      <c r="E13" s="185">
        <v>702</v>
      </c>
      <c r="F13" s="185">
        <v>694</v>
      </c>
      <c r="G13" s="185">
        <v>695</v>
      </c>
      <c r="H13" s="185">
        <v>516</v>
      </c>
    </row>
    <row r="14" spans="1:15" ht="31.5" x14ac:dyDescent="0.35">
      <c r="A14" s="236" t="s">
        <v>261</v>
      </c>
      <c r="B14" s="218">
        <v>0.74044294696718316</v>
      </c>
      <c r="C14" s="218">
        <v>0.72492819530876018</v>
      </c>
      <c r="D14" s="218">
        <v>0.75730089433306491</v>
      </c>
      <c r="E14" s="218">
        <v>0.74024881606285176</v>
      </c>
      <c r="F14" s="218">
        <v>0.74261405898723809</v>
      </c>
      <c r="G14" s="218">
        <v>0.74150363891299997</v>
      </c>
      <c r="H14" s="218">
        <v>0.57641658514560912</v>
      </c>
    </row>
    <row r="15" spans="1:15" ht="57.75" customHeight="1" x14ac:dyDescent="0.35">
      <c r="A15" s="343" t="s">
        <v>262</v>
      </c>
      <c r="B15" s="343"/>
      <c r="C15" s="343"/>
      <c r="D15" s="343"/>
      <c r="E15" s="343"/>
      <c r="F15" s="343"/>
      <c r="G15" s="343"/>
      <c r="H15" s="343"/>
    </row>
  </sheetData>
  <mergeCells count="2">
    <mergeCell ref="A15:H15"/>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
  <sheetViews>
    <sheetView showGridLines="0" zoomScaleNormal="100" workbookViewId="0">
      <selection activeCell="A22" sqref="A22:C22"/>
    </sheetView>
  </sheetViews>
  <sheetFormatPr baseColWidth="10" defaultColWidth="11.453125" defaultRowHeight="14.5" x14ac:dyDescent="0.35"/>
  <cols>
    <col min="1" max="1" width="20" style="237" customWidth="1"/>
    <col min="2" max="2" width="44.7265625" style="4" customWidth="1"/>
    <col min="3" max="3" width="45.7265625" style="4" customWidth="1"/>
    <col min="4" max="16384" width="11.453125" style="4"/>
  </cols>
  <sheetData>
    <row r="1" spans="1:5" ht="44.25" customHeight="1" x14ac:dyDescent="0.35">
      <c r="A1" s="335" t="s">
        <v>148</v>
      </c>
      <c r="B1" s="335"/>
      <c r="C1" s="335"/>
      <c r="D1" s="240"/>
    </row>
    <row r="2" spans="1:5" x14ac:dyDescent="0.35">
      <c r="A2" s="36"/>
      <c r="B2" s="178"/>
      <c r="C2" s="232"/>
      <c r="D2" s="178"/>
    </row>
    <row r="3" spans="1:5" ht="21" x14ac:dyDescent="0.35">
      <c r="A3" s="42" t="s">
        <v>99</v>
      </c>
      <c r="B3" s="155" t="s">
        <v>103</v>
      </c>
      <c r="C3" s="156" t="s">
        <v>83</v>
      </c>
    </row>
    <row r="4" spans="1:5" x14ac:dyDescent="0.35">
      <c r="A4" s="239" t="s">
        <v>75</v>
      </c>
      <c r="B4" s="238" t="s">
        <v>90</v>
      </c>
      <c r="C4" s="241">
        <v>772</v>
      </c>
    </row>
    <row r="5" spans="1:5" x14ac:dyDescent="0.35">
      <c r="A5" s="239" t="s">
        <v>77</v>
      </c>
      <c r="B5" s="238" t="s">
        <v>92</v>
      </c>
      <c r="C5" s="241">
        <v>11</v>
      </c>
    </row>
    <row r="6" spans="1:5" x14ac:dyDescent="0.35">
      <c r="A6" s="239" t="s">
        <v>76</v>
      </c>
      <c r="B6" s="238" t="s">
        <v>91</v>
      </c>
      <c r="C6" s="241">
        <v>10</v>
      </c>
    </row>
    <row r="7" spans="1:5" x14ac:dyDescent="0.35">
      <c r="A7" s="239" t="s">
        <v>78</v>
      </c>
      <c r="B7" s="238" t="s">
        <v>93</v>
      </c>
      <c r="C7" s="241">
        <v>7</v>
      </c>
    </row>
    <row r="8" spans="1:5" x14ac:dyDescent="0.35">
      <c r="A8" s="239" t="s">
        <v>105</v>
      </c>
      <c r="B8" s="238" t="s">
        <v>95</v>
      </c>
      <c r="C8" s="241">
        <v>7</v>
      </c>
      <c r="E8" s="15"/>
    </row>
    <row r="9" spans="1:5" x14ac:dyDescent="0.35">
      <c r="A9" s="239" t="s">
        <v>70</v>
      </c>
      <c r="B9" s="238" t="s">
        <v>86</v>
      </c>
      <c r="C9" s="241">
        <v>4</v>
      </c>
      <c r="E9" s="15"/>
    </row>
    <row r="10" spans="1:5" x14ac:dyDescent="0.35">
      <c r="A10" s="239" t="s">
        <v>107</v>
      </c>
      <c r="B10" s="238" t="s">
        <v>97</v>
      </c>
      <c r="C10" s="241">
        <v>4</v>
      </c>
      <c r="E10" s="15"/>
    </row>
    <row r="11" spans="1:5" x14ac:dyDescent="0.35">
      <c r="A11" s="239" t="s">
        <v>104</v>
      </c>
      <c r="B11" s="238" t="s">
        <v>84</v>
      </c>
      <c r="C11" s="241">
        <v>3</v>
      </c>
    </row>
    <row r="12" spans="1:5" ht="20" x14ac:dyDescent="0.35">
      <c r="A12" s="239" t="s">
        <v>106</v>
      </c>
      <c r="B12" s="238" t="s">
        <v>100</v>
      </c>
      <c r="C12" s="241">
        <v>2</v>
      </c>
      <c r="E12" s="235"/>
    </row>
    <row r="13" spans="1:5" x14ac:dyDescent="0.35">
      <c r="A13" s="239" t="s">
        <v>82</v>
      </c>
      <c r="B13" s="238" t="s">
        <v>98</v>
      </c>
      <c r="C13" s="241">
        <v>2</v>
      </c>
      <c r="E13" s="15"/>
    </row>
    <row r="14" spans="1:5" ht="15.5" x14ac:dyDescent="0.35">
      <c r="A14" s="239" t="s">
        <v>69</v>
      </c>
      <c r="B14" s="238" t="s">
        <v>85</v>
      </c>
      <c r="C14" s="241">
        <v>1</v>
      </c>
      <c r="E14" s="235"/>
    </row>
    <row r="15" spans="1:5" ht="15.5" x14ac:dyDescent="0.35">
      <c r="A15" s="239" t="s">
        <v>71</v>
      </c>
      <c r="B15" s="238" t="s">
        <v>87</v>
      </c>
      <c r="C15" s="241">
        <v>1</v>
      </c>
      <c r="E15" s="235"/>
    </row>
    <row r="16" spans="1:5" x14ac:dyDescent="0.35">
      <c r="A16" s="239" t="s">
        <v>72</v>
      </c>
      <c r="B16" s="238" t="s">
        <v>88</v>
      </c>
      <c r="C16" s="241">
        <v>1</v>
      </c>
      <c r="E16" s="15"/>
    </row>
    <row r="17" spans="1:8" ht="20" x14ac:dyDescent="0.35">
      <c r="A17" s="239" t="s">
        <v>73</v>
      </c>
      <c r="B17" s="238" t="s">
        <v>101</v>
      </c>
      <c r="C17" s="241">
        <v>1</v>
      </c>
    </row>
    <row r="18" spans="1:8" ht="15.5" x14ac:dyDescent="0.35">
      <c r="A18" s="239" t="s">
        <v>74</v>
      </c>
      <c r="B18" s="238" t="s">
        <v>89</v>
      </c>
      <c r="C18" s="241">
        <v>1</v>
      </c>
      <c r="E18" s="235"/>
      <c r="F18" s="15"/>
    </row>
    <row r="19" spans="1:8" ht="20" x14ac:dyDescent="0.35">
      <c r="A19" s="239" t="s">
        <v>79</v>
      </c>
      <c r="B19" s="238" t="s">
        <v>102</v>
      </c>
      <c r="C19" s="241">
        <v>1</v>
      </c>
    </row>
    <row r="20" spans="1:8" x14ac:dyDescent="0.35">
      <c r="A20" s="239" t="s">
        <v>80</v>
      </c>
      <c r="B20" s="238" t="s">
        <v>94</v>
      </c>
      <c r="C20" s="241">
        <v>1</v>
      </c>
    </row>
    <row r="21" spans="1:8" x14ac:dyDescent="0.35">
      <c r="A21" s="239" t="s">
        <v>81</v>
      </c>
      <c r="B21" s="238" t="s">
        <v>96</v>
      </c>
      <c r="C21" s="241">
        <v>1</v>
      </c>
    </row>
    <row r="22" spans="1:8" ht="72" customHeight="1" x14ac:dyDescent="0.35">
      <c r="A22" s="343" t="s">
        <v>267</v>
      </c>
      <c r="B22" s="343"/>
      <c r="C22" s="343"/>
      <c r="D22" s="233"/>
      <c r="E22" s="233"/>
      <c r="F22" s="233"/>
      <c r="G22" s="233"/>
      <c r="H22" s="233"/>
    </row>
  </sheetData>
  <mergeCells count="2">
    <mergeCell ref="A1:C1"/>
    <mergeCell ref="A22:C2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8"/>
  <sheetViews>
    <sheetView showGridLines="0" workbookViewId="0">
      <selection activeCell="F24" sqref="F24"/>
    </sheetView>
  </sheetViews>
  <sheetFormatPr baseColWidth="10" defaultColWidth="11.453125" defaultRowHeight="14.5" x14ac:dyDescent="0.35"/>
  <cols>
    <col min="1" max="1" width="50" style="4" customWidth="1"/>
    <col min="2" max="3" width="25.81640625" style="4" bestFit="1" customWidth="1"/>
    <col min="4" max="16384" width="11.453125" style="4"/>
  </cols>
  <sheetData>
    <row r="1" spans="1:5" ht="32.25" customHeight="1" x14ac:dyDescent="0.35">
      <c r="A1" s="335" t="s">
        <v>184</v>
      </c>
      <c r="B1" s="335"/>
      <c r="C1" s="335"/>
    </row>
    <row r="2" spans="1:5" x14ac:dyDescent="0.35">
      <c r="A2" s="255"/>
      <c r="B2" s="255"/>
      <c r="C2" s="255"/>
      <c r="D2" s="15"/>
      <c r="E2" s="15"/>
    </row>
    <row r="3" spans="1:5" x14ac:dyDescent="0.35">
      <c r="A3" s="15"/>
      <c r="B3" s="8">
        <v>2013</v>
      </c>
      <c r="C3" s="156">
        <v>2019</v>
      </c>
      <c r="D3" s="15"/>
      <c r="E3" s="15"/>
    </row>
    <row r="4" spans="1:5" ht="15" customHeight="1" x14ac:dyDescent="0.35">
      <c r="A4" s="310" t="s">
        <v>185</v>
      </c>
      <c r="B4" s="185">
        <v>33</v>
      </c>
      <c r="C4" s="207">
        <v>32</v>
      </c>
      <c r="D4" s="15"/>
      <c r="E4" s="15"/>
    </row>
    <row r="5" spans="1:5" x14ac:dyDescent="0.35">
      <c r="A5" s="231" t="s">
        <v>149</v>
      </c>
      <c r="B5" s="187">
        <v>31</v>
      </c>
      <c r="C5" s="200">
        <v>32</v>
      </c>
      <c r="D5" s="15"/>
      <c r="E5" s="15"/>
    </row>
    <row r="6" spans="1:5" x14ac:dyDescent="0.35">
      <c r="A6" s="231" t="s">
        <v>186</v>
      </c>
      <c r="B6" s="187">
        <v>15</v>
      </c>
      <c r="C6" s="200">
        <v>9</v>
      </c>
      <c r="D6" s="15"/>
      <c r="E6" s="15"/>
    </row>
    <row r="7" spans="1:5" x14ac:dyDescent="0.35">
      <c r="A7" s="236" t="s">
        <v>150</v>
      </c>
      <c r="B7" s="188" t="s">
        <v>42</v>
      </c>
      <c r="C7" s="263" t="s">
        <v>42</v>
      </c>
      <c r="D7" s="15"/>
      <c r="E7" s="15"/>
    </row>
    <row r="8" spans="1:5" x14ac:dyDescent="0.35">
      <c r="A8" s="310" t="s">
        <v>187</v>
      </c>
      <c r="B8" s="185">
        <v>89</v>
      </c>
      <c r="C8" s="207">
        <v>83</v>
      </c>
      <c r="D8" s="15"/>
      <c r="E8" s="15"/>
    </row>
    <row r="9" spans="1:5" x14ac:dyDescent="0.35">
      <c r="A9" s="231" t="s">
        <v>149</v>
      </c>
      <c r="B9" s="187">
        <v>22</v>
      </c>
      <c r="C9" s="200">
        <v>17</v>
      </c>
      <c r="D9" s="15"/>
      <c r="E9" s="15"/>
    </row>
    <row r="10" spans="1:5" x14ac:dyDescent="0.35">
      <c r="A10" s="231" t="s">
        <v>186</v>
      </c>
      <c r="B10" s="187">
        <v>14</v>
      </c>
      <c r="C10" s="200">
        <v>8</v>
      </c>
      <c r="D10" s="15"/>
      <c r="E10" s="15"/>
    </row>
    <row r="11" spans="1:5" ht="20" x14ac:dyDescent="0.35">
      <c r="A11" s="236" t="s">
        <v>151</v>
      </c>
      <c r="B11" s="311" t="s">
        <v>153</v>
      </c>
      <c r="C11" s="263" t="s">
        <v>42</v>
      </c>
      <c r="D11" s="15"/>
      <c r="E11" s="15"/>
    </row>
    <row r="12" spans="1:5" x14ac:dyDescent="0.35">
      <c r="A12" s="310" t="s">
        <v>188</v>
      </c>
      <c r="B12" s="185">
        <v>250</v>
      </c>
      <c r="C12" s="207">
        <v>209</v>
      </c>
      <c r="D12" s="15"/>
      <c r="E12" s="15"/>
    </row>
    <row r="13" spans="1:5" x14ac:dyDescent="0.35">
      <c r="A13" s="231" t="s">
        <v>149</v>
      </c>
      <c r="B13" s="187">
        <v>16</v>
      </c>
      <c r="C13" s="200">
        <v>14</v>
      </c>
      <c r="D13" s="15"/>
      <c r="E13" s="15"/>
    </row>
    <row r="14" spans="1:5" x14ac:dyDescent="0.35">
      <c r="A14" s="231" t="s">
        <v>186</v>
      </c>
      <c r="B14" s="187">
        <v>8</v>
      </c>
      <c r="C14" s="200">
        <v>4</v>
      </c>
      <c r="D14" s="15"/>
      <c r="E14" s="15"/>
    </row>
    <row r="15" spans="1:5" ht="20" x14ac:dyDescent="0.35">
      <c r="A15" s="236" t="s">
        <v>152</v>
      </c>
      <c r="B15" s="188" t="s">
        <v>42</v>
      </c>
      <c r="C15" s="311" t="s">
        <v>153</v>
      </c>
      <c r="D15" s="15"/>
      <c r="E15" s="15"/>
    </row>
    <row r="16" spans="1:5" ht="66.75" customHeight="1" x14ac:dyDescent="0.35">
      <c r="A16" s="343" t="s">
        <v>190</v>
      </c>
      <c r="B16" s="343"/>
      <c r="C16" s="343"/>
      <c r="D16" s="15"/>
      <c r="E16" s="15"/>
    </row>
    <row r="17" spans="1:9" x14ac:dyDescent="0.35">
      <c r="A17" s="15"/>
      <c r="B17" s="15"/>
      <c r="C17" s="15"/>
      <c r="D17" s="15"/>
      <c r="E17" s="15"/>
    </row>
    <row r="18" spans="1:9" x14ac:dyDescent="0.35">
      <c r="A18" s="15"/>
      <c r="B18" s="15"/>
      <c r="C18" s="15"/>
      <c r="D18" s="15"/>
      <c r="E18" s="15"/>
    </row>
    <row r="19" spans="1:9" x14ac:dyDescent="0.35">
      <c r="A19" s="15"/>
      <c r="B19" s="15"/>
      <c r="C19" s="15"/>
      <c r="D19" s="15"/>
      <c r="E19" s="15"/>
    </row>
    <row r="20" spans="1:9" x14ac:dyDescent="0.35">
      <c r="A20" s="15"/>
      <c r="B20" s="15"/>
      <c r="C20" s="15"/>
      <c r="D20" s="15"/>
      <c r="E20" s="15"/>
    </row>
    <row r="21" spans="1:9" x14ac:dyDescent="0.35">
      <c r="A21" s="15"/>
      <c r="B21" s="15"/>
      <c r="C21" s="15"/>
      <c r="D21" s="15"/>
      <c r="E21" s="15"/>
    </row>
    <row r="22" spans="1:9" x14ac:dyDescent="0.35">
      <c r="A22" s="15"/>
      <c r="B22" s="15"/>
      <c r="C22" s="15"/>
      <c r="D22" s="15"/>
      <c r="E22" s="15"/>
    </row>
    <row r="23" spans="1:9" x14ac:dyDescent="0.35">
      <c r="A23" s="15"/>
      <c r="B23" s="15"/>
      <c r="C23" s="15"/>
      <c r="D23" s="15"/>
      <c r="E23" s="15"/>
      <c r="I23" s="15"/>
    </row>
    <row r="24" spans="1:9" x14ac:dyDescent="0.35">
      <c r="A24" s="15"/>
      <c r="B24" s="15"/>
      <c r="C24" s="15"/>
      <c r="D24" s="15"/>
      <c r="E24" s="15"/>
    </row>
    <row r="25" spans="1:9" x14ac:dyDescent="0.35">
      <c r="A25" s="15"/>
      <c r="B25" s="15"/>
      <c r="C25" s="15"/>
      <c r="D25" s="15"/>
      <c r="E25" s="15"/>
    </row>
    <row r="26" spans="1:9" x14ac:dyDescent="0.35">
      <c r="A26" s="15"/>
      <c r="B26" s="15"/>
      <c r="C26" s="15"/>
      <c r="D26" s="15"/>
      <c r="E26" s="15"/>
    </row>
    <row r="27" spans="1:9" x14ac:dyDescent="0.35">
      <c r="A27" s="15"/>
      <c r="B27" s="15"/>
      <c r="C27" s="15"/>
      <c r="D27" s="15"/>
      <c r="E27" s="15"/>
    </row>
    <row r="28" spans="1:9" x14ac:dyDescent="0.35">
      <c r="A28" s="15"/>
      <c r="B28" s="15"/>
      <c r="C28" s="15"/>
      <c r="D28" s="15"/>
      <c r="E28" s="15"/>
    </row>
  </sheetData>
  <mergeCells count="2">
    <mergeCell ref="A1:C1"/>
    <mergeCell ref="A16:C1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1"/>
  <sheetViews>
    <sheetView showGridLines="0" workbookViewId="0">
      <selection activeCell="A9" sqref="A9:F9"/>
    </sheetView>
  </sheetViews>
  <sheetFormatPr baseColWidth="10" defaultColWidth="11.453125" defaultRowHeight="14.5" x14ac:dyDescent="0.35"/>
  <cols>
    <col min="1" max="1" width="24.453125" style="4" customWidth="1"/>
    <col min="2" max="2" width="12.81640625" style="4" bestFit="1" customWidth="1"/>
    <col min="3" max="16384" width="11.453125" style="4"/>
  </cols>
  <sheetData>
    <row r="1" spans="1:12" ht="32.25" customHeight="1" x14ac:dyDescent="0.35">
      <c r="A1" s="335" t="s">
        <v>158</v>
      </c>
      <c r="B1" s="335"/>
      <c r="C1" s="335"/>
      <c r="D1" s="335"/>
      <c r="E1" s="335"/>
      <c r="F1" s="335"/>
    </row>
    <row r="2" spans="1:12" x14ac:dyDescent="0.35">
      <c r="A2" s="15"/>
      <c r="B2" s="255"/>
      <c r="C2" s="255"/>
      <c r="D2" s="255"/>
      <c r="E2" s="255"/>
      <c r="F2" s="255"/>
      <c r="G2" s="15"/>
      <c r="H2" s="15"/>
    </row>
    <row r="3" spans="1:12" ht="37.5" customHeight="1" x14ac:dyDescent="0.35">
      <c r="A3" s="15"/>
      <c r="B3" s="255"/>
      <c r="C3" s="344" t="s">
        <v>112</v>
      </c>
      <c r="D3" s="345"/>
      <c r="E3" s="345"/>
      <c r="F3" s="346"/>
      <c r="G3" s="15"/>
      <c r="H3" s="15"/>
    </row>
    <row r="4" spans="1:12" ht="21" x14ac:dyDescent="0.35">
      <c r="A4" s="15"/>
      <c r="B4" s="15"/>
      <c r="C4" s="42" t="s">
        <v>113</v>
      </c>
      <c r="D4" s="155" t="s">
        <v>114</v>
      </c>
      <c r="E4" s="155" t="s">
        <v>115</v>
      </c>
      <c r="F4" s="156" t="s">
        <v>47</v>
      </c>
      <c r="G4" s="15"/>
      <c r="H4" s="15"/>
    </row>
    <row r="5" spans="1:12" ht="15" customHeight="1" x14ac:dyDescent="0.35">
      <c r="A5" s="344" t="s">
        <v>155</v>
      </c>
      <c r="B5" s="258" t="s">
        <v>113</v>
      </c>
      <c r="C5" s="184">
        <v>301</v>
      </c>
      <c r="D5" s="190">
        <v>15</v>
      </c>
      <c r="E5" s="190">
        <v>0</v>
      </c>
      <c r="F5" s="207">
        <v>0</v>
      </c>
      <c r="G5" s="15"/>
      <c r="H5" s="15"/>
    </row>
    <row r="6" spans="1:12" x14ac:dyDescent="0.35">
      <c r="A6" s="347"/>
      <c r="B6" s="264" t="s">
        <v>114</v>
      </c>
      <c r="C6" s="182">
        <v>0</v>
      </c>
      <c r="D6" s="196">
        <v>242</v>
      </c>
      <c r="E6" s="196">
        <v>8</v>
      </c>
      <c r="F6" s="209">
        <v>0</v>
      </c>
      <c r="G6" s="15"/>
      <c r="H6" s="15"/>
    </row>
    <row r="7" spans="1:12" x14ac:dyDescent="0.35">
      <c r="A7" s="347"/>
      <c r="B7" s="264" t="s">
        <v>115</v>
      </c>
      <c r="C7" s="182">
        <v>0</v>
      </c>
      <c r="D7" s="196">
        <v>0</v>
      </c>
      <c r="E7" s="196">
        <v>136</v>
      </c>
      <c r="F7" s="209">
        <v>2</v>
      </c>
      <c r="G7" s="15"/>
      <c r="H7" s="15"/>
    </row>
    <row r="8" spans="1:12" x14ac:dyDescent="0.35">
      <c r="A8" s="348"/>
      <c r="B8" s="259" t="s">
        <v>116</v>
      </c>
      <c r="C8" s="256">
        <v>0</v>
      </c>
      <c r="D8" s="192">
        <v>0</v>
      </c>
      <c r="E8" s="192">
        <v>0</v>
      </c>
      <c r="F8" s="257">
        <v>133</v>
      </c>
      <c r="G8" s="15"/>
      <c r="H8" s="15"/>
    </row>
    <row r="9" spans="1:12" ht="66.75" customHeight="1" x14ac:dyDescent="0.35">
      <c r="A9" s="338" t="s">
        <v>285</v>
      </c>
      <c r="B9" s="338"/>
      <c r="C9" s="338"/>
      <c r="D9" s="338"/>
      <c r="E9" s="338"/>
      <c r="F9" s="338"/>
      <c r="G9" s="15"/>
      <c r="H9" s="15"/>
    </row>
    <row r="10" spans="1:12" x14ac:dyDescent="0.35">
      <c r="A10" s="15"/>
      <c r="B10" s="15"/>
      <c r="C10" s="15"/>
      <c r="D10" s="15"/>
      <c r="E10" s="15"/>
      <c r="F10" s="15"/>
      <c r="G10" s="15"/>
      <c r="H10" s="15"/>
    </row>
    <row r="11" spans="1:12" x14ac:dyDescent="0.35">
      <c r="A11" s="15"/>
      <c r="B11" s="15"/>
      <c r="C11" s="15"/>
      <c r="D11" s="15"/>
      <c r="E11" s="15"/>
      <c r="F11" s="15"/>
      <c r="G11" s="15"/>
      <c r="H11" s="15"/>
    </row>
    <row r="12" spans="1:12" x14ac:dyDescent="0.35">
      <c r="A12" s="15"/>
      <c r="B12" s="15"/>
      <c r="C12" s="15"/>
      <c r="D12" s="15"/>
      <c r="E12" s="15"/>
      <c r="F12" s="15"/>
      <c r="G12" s="15"/>
      <c r="H12" s="15"/>
    </row>
    <row r="13" spans="1:12" x14ac:dyDescent="0.35">
      <c r="A13" s="15"/>
      <c r="B13" s="15"/>
      <c r="C13" s="15"/>
      <c r="D13" s="15"/>
      <c r="E13" s="15"/>
      <c r="F13" s="15"/>
      <c r="G13" s="15"/>
      <c r="H13" s="15"/>
    </row>
    <row r="14" spans="1:12" x14ac:dyDescent="0.35">
      <c r="A14" s="15"/>
      <c r="B14" s="15"/>
      <c r="C14" s="15"/>
      <c r="D14" s="15"/>
      <c r="E14" s="15"/>
      <c r="F14" s="15"/>
      <c r="G14" s="15"/>
      <c r="H14" s="15"/>
    </row>
    <row r="15" spans="1:12" x14ac:dyDescent="0.35">
      <c r="A15" s="15"/>
      <c r="B15" s="15"/>
      <c r="C15" s="15"/>
      <c r="D15" s="15"/>
      <c r="E15" s="15"/>
      <c r="F15" s="15"/>
      <c r="G15" s="15"/>
      <c r="H15" s="15"/>
    </row>
    <row r="16" spans="1:12" x14ac:dyDescent="0.35">
      <c r="A16" s="15"/>
      <c r="B16" s="15"/>
      <c r="C16" s="15"/>
      <c r="D16" s="15"/>
      <c r="E16" s="15"/>
      <c r="F16" s="15"/>
      <c r="G16" s="15"/>
      <c r="H16" s="15"/>
      <c r="L16" s="15"/>
    </row>
    <row r="17" spans="1:8" x14ac:dyDescent="0.35">
      <c r="A17" s="15"/>
      <c r="B17" s="15"/>
      <c r="C17" s="15"/>
      <c r="D17" s="15"/>
      <c r="E17" s="15"/>
      <c r="F17" s="15"/>
      <c r="G17" s="15"/>
      <c r="H17" s="15"/>
    </row>
    <row r="18" spans="1:8" x14ac:dyDescent="0.35">
      <c r="A18" s="15"/>
      <c r="B18" s="15"/>
      <c r="C18" s="15"/>
      <c r="D18" s="15"/>
      <c r="E18" s="15"/>
      <c r="F18" s="15"/>
      <c r="G18" s="15"/>
      <c r="H18" s="15"/>
    </row>
    <row r="19" spans="1:8" x14ac:dyDescent="0.35">
      <c r="A19" s="15"/>
      <c r="B19" s="15"/>
      <c r="C19" s="15"/>
      <c r="D19" s="15"/>
      <c r="E19" s="15"/>
      <c r="F19" s="15"/>
      <c r="G19" s="15"/>
      <c r="H19" s="15"/>
    </row>
    <row r="20" spans="1:8" x14ac:dyDescent="0.35">
      <c r="A20" s="15"/>
      <c r="B20" s="15"/>
      <c r="C20" s="15"/>
      <c r="D20" s="15"/>
      <c r="E20" s="15"/>
      <c r="F20" s="15"/>
      <c r="G20" s="15"/>
      <c r="H20" s="15"/>
    </row>
    <row r="21" spans="1:8" x14ac:dyDescent="0.35">
      <c r="A21" s="15"/>
      <c r="B21" s="15"/>
      <c r="C21" s="15"/>
      <c r="D21" s="15"/>
      <c r="E21" s="15"/>
      <c r="F21" s="15"/>
      <c r="G21" s="15"/>
      <c r="H21" s="15"/>
    </row>
  </sheetData>
  <mergeCells count="4">
    <mergeCell ref="A1:F1"/>
    <mergeCell ref="C3:F3"/>
    <mergeCell ref="A5:A8"/>
    <mergeCell ref="A9:F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1"/>
  <sheetViews>
    <sheetView showGridLines="0" workbookViewId="0">
      <selection activeCell="A9" sqref="A9:F9"/>
    </sheetView>
  </sheetViews>
  <sheetFormatPr baseColWidth="10" defaultRowHeight="14.5" x14ac:dyDescent="0.35"/>
  <cols>
    <col min="1" max="1" width="24.453125" style="4" customWidth="1"/>
    <col min="2" max="2" width="12.81640625" bestFit="1" customWidth="1"/>
  </cols>
  <sheetData>
    <row r="1" spans="1:12" ht="32.25" customHeight="1" x14ac:dyDescent="0.35">
      <c r="A1" s="335" t="s">
        <v>156</v>
      </c>
      <c r="B1" s="335"/>
      <c r="C1" s="335"/>
      <c r="D1" s="335"/>
      <c r="E1" s="335"/>
      <c r="F1" s="335"/>
    </row>
    <row r="2" spans="1:12" x14ac:dyDescent="0.35">
      <c r="A2" s="15"/>
      <c r="B2" s="255"/>
      <c r="C2" s="255"/>
      <c r="D2" s="255"/>
      <c r="E2" s="255"/>
      <c r="F2" s="255"/>
      <c r="G2" s="15"/>
      <c r="H2" s="15"/>
    </row>
    <row r="3" spans="1:12" s="4" customFormat="1" ht="37.5" customHeight="1" x14ac:dyDescent="0.35">
      <c r="A3" s="15"/>
      <c r="B3" s="255"/>
      <c r="C3" s="344" t="s">
        <v>112</v>
      </c>
      <c r="D3" s="345"/>
      <c r="E3" s="345"/>
      <c r="F3" s="346"/>
      <c r="G3" s="15"/>
      <c r="H3" s="15"/>
    </row>
    <row r="4" spans="1:12" ht="21" x14ac:dyDescent="0.35">
      <c r="A4" s="15"/>
      <c r="B4" s="15"/>
      <c r="C4" s="42" t="s">
        <v>113</v>
      </c>
      <c r="D4" s="155" t="s">
        <v>114</v>
      </c>
      <c r="E4" s="155" t="s">
        <v>115</v>
      </c>
      <c r="F4" s="156" t="s">
        <v>47</v>
      </c>
      <c r="G4" s="15"/>
      <c r="H4" s="15"/>
    </row>
    <row r="5" spans="1:12" ht="15" customHeight="1" x14ac:dyDescent="0.35">
      <c r="A5" s="344" t="s">
        <v>117</v>
      </c>
      <c r="B5" s="258" t="s">
        <v>113</v>
      </c>
      <c r="C5" s="184">
        <v>301</v>
      </c>
      <c r="D5" s="190">
        <v>82</v>
      </c>
      <c r="E5" s="190">
        <v>0</v>
      </c>
      <c r="F5" s="207">
        <v>0</v>
      </c>
      <c r="G5" s="15"/>
      <c r="H5" s="15"/>
    </row>
    <row r="6" spans="1:12" x14ac:dyDescent="0.35">
      <c r="A6" s="347"/>
      <c r="B6" s="264" t="s">
        <v>114</v>
      </c>
      <c r="C6" s="182">
        <v>0</v>
      </c>
      <c r="D6" s="196">
        <v>175</v>
      </c>
      <c r="E6" s="196">
        <v>33</v>
      </c>
      <c r="F6" s="209">
        <v>0</v>
      </c>
      <c r="G6" s="15"/>
      <c r="H6" s="15"/>
    </row>
    <row r="7" spans="1:12" x14ac:dyDescent="0.35">
      <c r="A7" s="347"/>
      <c r="B7" s="264" t="s">
        <v>115</v>
      </c>
      <c r="C7" s="182">
        <v>0</v>
      </c>
      <c r="D7" s="196">
        <v>0</v>
      </c>
      <c r="E7" s="196">
        <v>111</v>
      </c>
      <c r="F7" s="209">
        <v>18</v>
      </c>
      <c r="G7" s="15"/>
      <c r="H7" s="15"/>
    </row>
    <row r="8" spans="1:12" x14ac:dyDescent="0.35">
      <c r="A8" s="348"/>
      <c r="B8" s="259" t="s">
        <v>116</v>
      </c>
      <c r="C8" s="256">
        <v>0</v>
      </c>
      <c r="D8" s="192">
        <v>0</v>
      </c>
      <c r="E8" s="192">
        <v>0</v>
      </c>
      <c r="F8" s="257">
        <v>117</v>
      </c>
      <c r="G8" s="15"/>
      <c r="H8" s="15"/>
    </row>
    <row r="9" spans="1:12" ht="66.75" customHeight="1" x14ac:dyDescent="0.35">
      <c r="A9" s="338" t="s">
        <v>189</v>
      </c>
      <c r="B9" s="338"/>
      <c r="C9" s="338"/>
      <c r="D9" s="338"/>
      <c r="E9" s="338"/>
      <c r="F9" s="338"/>
      <c r="G9" s="15"/>
      <c r="H9" s="15"/>
    </row>
    <row r="10" spans="1:12" x14ac:dyDescent="0.35">
      <c r="A10" s="15"/>
      <c r="B10" s="15"/>
      <c r="C10" s="15"/>
      <c r="D10" s="15"/>
      <c r="E10" s="15"/>
      <c r="F10" s="15"/>
      <c r="G10" s="15"/>
      <c r="H10" s="15"/>
    </row>
    <row r="11" spans="1:12" x14ac:dyDescent="0.35">
      <c r="A11" s="15"/>
      <c r="B11" s="15"/>
      <c r="C11" s="15"/>
      <c r="D11" s="15"/>
      <c r="E11" s="15"/>
      <c r="F11" s="15"/>
      <c r="G11" s="15"/>
      <c r="H11" s="15"/>
    </row>
    <row r="12" spans="1:12" x14ac:dyDescent="0.35">
      <c r="A12" s="15"/>
      <c r="B12" s="15"/>
      <c r="C12" s="15"/>
      <c r="D12" s="15"/>
      <c r="E12" s="15"/>
      <c r="F12" s="15"/>
      <c r="G12" s="15"/>
      <c r="H12" s="15"/>
    </row>
    <row r="13" spans="1:12" x14ac:dyDescent="0.35">
      <c r="A13" s="15"/>
      <c r="B13" s="15"/>
      <c r="C13" s="15"/>
      <c r="D13" s="15"/>
      <c r="E13" s="15"/>
      <c r="F13" s="15"/>
      <c r="G13" s="15"/>
      <c r="H13" s="15"/>
    </row>
    <row r="14" spans="1:12" x14ac:dyDescent="0.35">
      <c r="A14" s="15"/>
      <c r="B14" s="15"/>
      <c r="C14" s="15"/>
      <c r="D14" s="15"/>
      <c r="E14" s="15"/>
      <c r="F14" s="15"/>
      <c r="G14" s="15"/>
      <c r="H14" s="15"/>
    </row>
    <row r="15" spans="1:12" x14ac:dyDescent="0.35">
      <c r="A15" s="15"/>
      <c r="B15" s="15"/>
      <c r="C15" s="15"/>
      <c r="D15" s="15"/>
      <c r="E15" s="15"/>
      <c r="F15" s="15"/>
      <c r="G15" s="15"/>
      <c r="H15" s="15"/>
    </row>
    <row r="16" spans="1:12" x14ac:dyDescent="0.35">
      <c r="A16" s="15"/>
      <c r="B16" s="15"/>
      <c r="C16" s="15"/>
      <c r="D16" s="15"/>
      <c r="E16" s="15"/>
      <c r="F16" s="15"/>
      <c r="G16" s="15"/>
      <c r="H16" s="15"/>
      <c r="L16" s="15"/>
    </row>
    <row r="17" spans="1:8" x14ac:dyDescent="0.35">
      <c r="A17" s="15"/>
      <c r="B17" s="15"/>
      <c r="C17" s="15"/>
      <c r="D17" s="15"/>
      <c r="E17" s="15"/>
      <c r="F17" s="15"/>
      <c r="G17" s="15"/>
      <c r="H17" s="15"/>
    </row>
    <row r="18" spans="1:8" x14ac:dyDescent="0.35">
      <c r="A18" s="15"/>
      <c r="B18" s="15"/>
      <c r="C18" s="15"/>
      <c r="D18" s="15"/>
      <c r="E18" s="15"/>
      <c r="F18" s="15"/>
      <c r="G18" s="15"/>
      <c r="H18" s="15"/>
    </row>
    <row r="19" spans="1:8" x14ac:dyDescent="0.35">
      <c r="A19" s="15"/>
      <c r="B19" s="15"/>
      <c r="C19" s="15"/>
      <c r="D19" s="15"/>
      <c r="E19" s="15"/>
      <c r="F19" s="15"/>
      <c r="G19" s="15"/>
      <c r="H19" s="15"/>
    </row>
    <row r="20" spans="1:8" x14ac:dyDescent="0.35">
      <c r="A20" s="15"/>
      <c r="B20" s="15"/>
      <c r="C20" s="15"/>
      <c r="D20" s="15"/>
      <c r="E20" s="15"/>
      <c r="F20" s="15"/>
      <c r="G20" s="15"/>
      <c r="H20" s="15"/>
    </row>
    <row r="21" spans="1:8" x14ac:dyDescent="0.35">
      <c r="A21" s="15"/>
      <c r="B21" s="15"/>
      <c r="C21" s="15"/>
      <c r="D21" s="15"/>
      <c r="E21" s="15"/>
      <c r="F21" s="15"/>
      <c r="G21" s="15"/>
      <c r="H21" s="15"/>
    </row>
  </sheetData>
  <mergeCells count="4">
    <mergeCell ref="C3:F3"/>
    <mergeCell ref="A1:F1"/>
    <mergeCell ref="A5:A8"/>
    <mergeCell ref="A9:F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1"/>
  <sheetViews>
    <sheetView showGridLines="0" workbookViewId="0">
      <selection activeCell="A9" sqref="A9:F9"/>
    </sheetView>
  </sheetViews>
  <sheetFormatPr baseColWidth="10" defaultColWidth="11.453125" defaultRowHeight="14.5" x14ac:dyDescent="0.35"/>
  <cols>
    <col min="1" max="1" width="24.453125" style="4" customWidth="1"/>
    <col min="2" max="2" width="12.81640625" style="4" bestFit="1" customWidth="1"/>
    <col min="3" max="16384" width="11.453125" style="4"/>
  </cols>
  <sheetData>
    <row r="1" spans="1:12" ht="32.25" customHeight="1" x14ac:dyDescent="0.35">
      <c r="A1" s="335" t="s">
        <v>157</v>
      </c>
      <c r="B1" s="335"/>
      <c r="C1" s="335"/>
      <c r="D1" s="335"/>
      <c r="E1" s="335"/>
      <c r="F1" s="335"/>
    </row>
    <row r="2" spans="1:12" x14ac:dyDescent="0.35">
      <c r="A2" s="15"/>
      <c r="B2" s="255"/>
      <c r="C2" s="255"/>
      <c r="D2" s="255"/>
      <c r="E2" s="255"/>
      <c r="F2" s="255"/>
      <c r="G2" s="15"/>
      <c r="H2" s="15"/>
    </row>
    <row r="3" spans="1:12" ht="37.5" customHeight="1" x14ac:dyDescent="0.35">
      <c r="A3" s="15"/>
      <c r="B3" s="255"/>
      <c r="C3" s="344" t="s">
        <v>112</v>
      </c>
      <c r="D3" s="345"/>
      <c r="E3" s="345"/>
      <c r="F3" s="346"/>
      <c r="G3" s="15"/>
      <c r="H3" s="15"/>
    </row>
    <row r="4" spans="1:12" ht="21" x14ac:dyDescent="0.35">
      <c r="A4" s="15"/>
      <c r="B4" s="15"/>
      <c r="C4" s="42" t="s">
        <v>113</v>
      </c>
      <c r="D4" s="155" t="s">
        <v>114</v>
      </c>
      <c r="E4" s="155" t="s">
        <v>115</v>
      </c>
      <c r="F4" s="156" t="s">
        <v>47</v>
      </c>
      <c r="G4" s="15"/>
      <c r="H4" s="15"/>
    </row>
    <row r="5" spans="1:12" ht="15" customHeight="1" x14ac:dyDescent="0.35">
      <c r="A5" s="344" t="s">
        <v>118</v>
      </c>
      <c r="B5" s="258" t="s">
        <v>120</v>
      </c>
      <c r="C5" s="260">
        <v>0</v>
      </c>
      <c r="D5" s="194">
        <v>0</v>
      </c>
      <c r="E5" s="194">
        <v>0</v>
      </c>
      <c r="F5" s="261">
        <v>32</v>
      </c>
      <c r="G5" s="15"/>
      <c r="H5" s="15"/>
    </row>
    <row r="6" spans="1:12" x14ac:dyDescent="0.35">
      <c r="A6" s="347"/>
      <c r="B6" s="264" t="s">
        <v>121</v>
      </c>
      <c r="C6" s="183">
        <v>0</v>
      </c>
      <c r="D6" s="189">
        <v>45</v>
      </c>
      <c r="E6" s="189">
        <v>34</v>
      </c>
      <c r="F6" s="200">
        <v>4</v>
      </c>
      <c r="G6" s="15"/>
      <c r="H6" s="15"/>
    </row>
    <row r="7" spans="1:12" x14ac:dyDescent="0.35">
      <c r="A7" s="347"/>
      <c r="B7" s="264" t="s">
        <v>122</v>
      </c>
      <c r="C7" s="183">
        <v>185</v>
      </c>
      <c r="D7" s="189">
        <v>24</v>
      </c>
      <c r="E7" s="189">
        <v>0</v>
      </c>
      <c r="F7" s="200">
        <v>0</v>
      </c>
      <c r="G7" s="15"/>
      <c r="H7" s="15"/>
    </row>
    <row r="8" spans="1:12" x14ac:dyDescent="0.35">
      <c r="A8" s="348"/>
      <c r="B8" s="259" t="s">
        <v>123</v>
      </c>
      <c r="C8" s="262">
        <v>116</v>
      </c>
      <c r="D8" s="191">
        <v>188</v>
      </c>
      <c r="E8" s="191">
        <v>110</v>
      </c>
      <c r="F8" s="263">
        <v>99</v>
      </c>
      <c r="G8" s="15"/>
      <c r="H8" s="15"/>
    </row>
    <row r="9" spans="1:12" ht="66.75" customHeight="1" x14ac:dyDescent="0.35">
      <c r="A9" s="338" t="s">
        <v>287</v>
      </c>
      <c r="B9" s="338"/>
      <c r="C9" s="338"/>
      <c r="D9" s="338"/>
      <c r="E9" s="338"/>
      <c r="F9" s="338"/>
      <c r="G9" s="15"/>
      <c r="H9" s="15"/>
    </row>
    <row r="10" spans="1:12" x14ac:dyDescent="0.35">
      <c r="A10" s="15"/>
      <c r="B10" s="15"/>
      <c r="C10" s="15"/>
      <c r="D10" s="15"/>
      <c r="E10" s="15"/>
      <c r="F10" s="15"/>
      <c r="G10" s="15"/>
      <c r="H10" s="15"/>
    </row>
    <row r="11" spans="1:12" x14ac:dyDescent="0.35">
      <c r="A11" s="15"/>
      <c r="B11" s="15"/>
      <c r="C11" s="15"/>
      <c r="D11" s="15"/>
      <c r="E11" s="15"/>
      <c r="F11" s="15"/>
      <c r="G11" s="15"/>
      <c r="H11" s="15"/>
    </row>
    <row r="12" spans="1:12" x14ac:dyDescent="0.35">
      <c r="A12" s="15"/>
      <c r="B12" s="15"/>
      <c r="C12" s="15"/>
      <c r="D12" s="15"/>
      <c r="E12" s="15"/>
      <c r="F12" s="15"/>
      <c r="G12" s="15"/>
      <c r="H12" s="15"/>
    </row>
    <row r="13" spans="1:12" x14ac:dyDescent="0.35">
      <c r="A13" s="15"/>
      <c r="B13" s="15"/>
      <c r="C13" s="15"/>
      <c r="D13" s="15"/>
      <c r="E13" s="15"/>
      <c r="F13" s="15"/>
      <c r="G13" s="15"/>
      <c r="H13" s="15"/>
    </row>
    <row r="14" spans="1:12" x14ac:dyDescent="0.35">
      <c r="A14" s="15"/>
      <c r="B14" s="15"/>
      <c r="C14" s="15"/>
      <c r="D14" s="15"/>
      <c r="E14" s="15"/>
      <c r="F14" s="15"/>
      <c r="G14" s="15"/>
      <c r="H14" s="15"/>
    </row>
    <row r="15" spans="1:12" x14ac:dyDescent="0.35">
      <c r="A15" s="15"/>
      <c r="B15" s="15"/>
      <c r="C15" s="15"/>
      <c r="D15" s="15"/>
      <c r="E15" s="15"/>
      <c r="F15" s="15"/>
      <c r="G15" s="15"/>
      <c r="H15" s="15"/>
    </row>
    <row r="16" spans="1:12" x14ac:dyDescent="0.35">
      <c r="A16" s="15"/>
      <c r="B16" s="15"/>
      <c r="C16" s="15"/>
      <c r="D16" s="15"/>
      <c r="E16" s="15"/>
      <c r="F16" s="15"/>
      <c r="G16" s="15"/>
      <c r="H16" s="15"/>
      <c r="L16" s="15"/>
    </row>
    <row r="17" spans="1:8" x14ac:dyDescent="0.35">
      <c r="A17" s="15"/>
      <c r="B17" s="15"/>
      <c r="C17" s="15"/>
      <c r="D17" s="15"/>
      <c r="E17" s="15"/>
      <c r="F17" s="15"/>
      <c r="G17" s="15"/>
      <c r="H17" s="15"/>
    </row>
    <row r="18" spans="1:8" x14ac:dyDescent="0.35">
      <c r="A18" s="15"/>
      <c r="B18" s="15"/>
      <c r="C18" s="15"/>
      <c r="D18" s="15"/>
      <c r="E18" s="15"/>
      <c r="F18" s="15"/>
      <c r="G18" s="15"/>
      <c r="H18" s="15"/>
    </row>
    <row r="19" spans="1:8" x14ac:dyDescent="0.35">
      <c r="A19" s="15"/>
      <c r="B19" s="15"/>
      <c r="C19" s="15"/>
      <c r="D19" s="15"/>
      <c r="E19" s="15"/>
      <c r="F19" s="15"/>
      <c r="G19" s="15"/>
      <c r="H19" s="15"/>
    </row>
    <row r="20" spans="1:8" x14ac:dyDescent="0.35">
      <c r="A20" s="15"/>
      <c r="B20" s="15"/>
      <c r="C20" s="15"/>
      <c r="D20" s="15"/>
      <c r="E20" s="15"/>
      <c r="F20" s="15"/>
      <c r="G20" s="15"/>
      <c r="H20" s="15"/>
    </row>
    <row r="21" spans="1:8" x14ac:dyDescent="0.35">
      <c r="A21" s="15"/>
      <c r="B21" s="15"/>
      <c r="C21" s="15"/>
      <c r="D21" s="15"/>
      <c r="E21" s="15"/>
      <c r="F21" s="15"/>
      <c r="G21" s="15"/>
      <c r="H21" s="15"/>
    </row>
  </sheetData>
  <mergeCells count="4">
    <mergeCell ref="A1:F1"/>
    <mergeCell ref="C3:F3"/>
    <mergeCell ref="A5:A8"/>
    <mergeCell ref="A9:F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1"/>
  <sheetViews>
    <sheetView showGridLines="0" workbookViewId="0">
      <selection activeCell="A9" sqref="A9:P9"/>
    </sheetView>
  </sheetViews>
  <sheetFormatPr baseColWidth="10" defaultColWidth="11.453125" defaultRowHeight="14.5" x14ac:dyDescent="0.35"/>
  <cols>
    <col min="1" max="1" width="37.81640625" style="4" customWidth="1"/>
    <col min="2" max="16384" width="11.453125" style="4"/>
  </cols>
  <sheetData>
    <row r="1" spans="1:17" ht="32.25" customHeight="1" x14ac:dyDescent="0.35">
      <c r="A1" s="335" t="s">
        <v>263</v>
      </c>
      <c r="B1" s="335"/>
      <c r="C1" s="335"/>
      <c r="D1" s="335"/>
      <c r="E1" s="335"/>
      <c r="F1" s="335"/>
      <c r="G1" s="335"/>
      <c r="H1" s="335"/>
      <c r="I1" s="335"/>
      <c r="J1" s="335"/>
      <c r="K1" s="335"/>
      <c r="L1" s="335"/>
      <c r="M1" s="335"/>
      <c r="N1" s="335"/>
      <c r="O1" s="335"/>
      <c r="P1" s="335"/>
    </row>
    <row r="2" spans="1:17" x14ac:dyDescent="0.35">
      <c r="A2" s="255"/>
      <c r="B2" s="255"/>
      <c r="C2" s="255"/>
      <c r="D2" s="255"/>
      <c r="E2" s="255"/>
      <c r="F2" s="15"/>
      <c r="G2" s="15"/>
    </row>
    <row r="3" spans="1:17" x14ac:dyDescent="0.35">
      <c r="A3" s="8" t="s">
        <v>154</v>
      </c>
      <c r="B3" s="8">
        <v>2005</v>
      </c>
      <c r="C3" s="8">
        <v>2006</v>
      </c>
      <c r="D3" s="155">
        <v>2007</v>
      </c>
      <c r="E3" s="8">
        <v>2008</v>
      </c>
      <c r="F3" s="42">
        <v>2009</v>
      </c>
      <c r="G3" s="8">
        <v>2010</v>
      </c>
      <c r="H3" s="155">
        <v>2011</v>
      </c>
      <c r="I3" s="8">
        <v>2012</v>
      </c>
      <c r="J3" s="8">
        <v>2013</v>
      </c>
      <c r="K3" s="155">
        <v>2014</v>
      </c>
      <c r="L3" s="8">
        <v>2015</v>
      </c>
      <c r="M3" s="155">
        <v>2016</v>
      </c>
      <c r="N3" s="8">
        <v>2017</v>
      </c>
      <c r="O3" s="155">
        <v>2018</v>
      </c>
      <c r="P3" s="8">
        <v>2019</v>
      </c>
    </row>
    <row r="4" spans="1:17" ht="15" customHeight="1" x14ac:dyDescent="0.35">
      <c r="A4" s="213" t="s">
        <v>113</v>
      </c>
      <c r="B4" s="195">
        <v>622</v>
      </c>
      <c r="C4" s="195">
        <v>609</v>
      </c>
      <c r="D4" s="195">
        <v>588</v>
      </c>
      <c r="E4" s="195">
        <v>562</v>
      </c>
      <c r="F4" s="195">
        <v>540</v>
      </c>
      <c r="G4" s="195">
        <v>527</v>
      </c>
      <c r="H4" s="195">
        <v>518</v>
      </c>
      <c r="I4" s="195">
        <v>487</v>
      </c>
      <c r="J4" s="195">
        <v>463</v>
      </c>
      <c r="K4" s="195">
        <v>444</v>
      </c>
      <c r="L4" s="195">
        <v>417</v>
      </c>
      <c r="M4" s="195">
        <v>384</v>
      </c>
      <c r="N4" s="195">
        <v>368</v>
      </c>
      <c r="O4" s="195">
        <v>352</v>
      </c>
      <c r="P4" s="195">
        <v>346</v>
      </c>
      <c r="Q4" s="4">
        <f>P4/B4</f>
        <v>0.5562700964630225</v>
      </c>
    </row>
    <row r="5" spans="1:17" x14ac:dyDescent="0.35">
      <c r="A5" s="313" t="s">
        <v>114</v>
      </c>
      <c r="B5" s="187">
        <v>301</v>
      </c>
      <c r="C5" s="187">
        <v>298</v>
      </c>
      <c r="D5" s="187">
        <v>297</v>
      </c>
      <c r="E5" s="187">
        <v>294</v>
      </c>
      <c r="F5" s="187">
        <v>293</v>
      </c>
      <c r="G5" s="187">
        <v>289</v>
      </c>
      <c r="H5" s="187">
        <v>282</v>
      </c>
      <c r="I5" s="187">
        <v>277</v>
      </c>
      <c r="J5" s="187">
        <v>269</v>
      </c>
      <c r="K5" s="187">
        <v>268</v>
      </c>
      <c r="L5" s="187">
        <v>262</v>
      </c>
      <c r="M5" s="187">
        <v>259</v>
      </c>
      <c r="N5" s="187">
        <v>250</v>
      </c>
      <c r="O5" s="187">
        <v>248</v>
      </c>
      <c r="P5" s="187">
        <v>249</v>
      </c>
      <c r="Q5" s="4">
        <f t="shared" ref="Q5:Q7" si="0">P5/B5</f>
        <v>0.8272425249169435</v>
      </c>
    </row>
    <row r="6" spans="1:17" x14ac:dyDescent="0.35">
      <c r="A6" s="313" t="s">
        <v>115</v>
      </c>
      <c r="B6" s="187">
        <v>129</v>
      </c>
      <c r="C6" s="187">
        <v>128</v>
      </c>
      <c r="D6" s="187">
        <v>128</v>
      </c>
      <c r="E6" s="187">
        <v>128</v>
      </c>
      <c r="F6" s="187">
        <v>125</v>
      </c>
      <c r="G6" s="187">
        <v>125</v>
      </c>
      <c r="H6" s="187">
        <v>125</v>
      </c>
      <c r="I6" s="187">
        <v>124</v>
      </c>
      <c r="J6" s="187">
        <v>123</v>
      </c>
      <c r="K6" s="187">
        <v>122</v>
      </c>
      <c r="L6" s="187">
        <v>122</v>
      </c>
      <c r="M6" s="187">
        <v>121</v>
      </c>
      <c r="N6" s="187">
        <v>119</v>
      </c>
      <c r="O6" s="187">
        <v>119</v>
      </c>
      <c r="P6" s="187">
        <v>118</v>
      </c>
      <c r="Q6" s="4">
        <f t="shared" si="0"/>
        <v>0.9147286821705426</v>
      </c>
    </row>
    <row r="7" spans="1:17" x14ac:dyDescent="0.35">
      <c r="A7" s="312" t="s">
        <v>47</v>
      </c>
      <c r="B7" s="188">
        <v>66</v>
      </c>
      <c r="C7" s="188">
        <v>66</v>
      </c>
      <c r="D7" s="188">
        <v>66</v>
      </c>
      <c r="E7" s="188">
        <v>66</v>
      </c>
      <c r="F7" s="188">
        <v>66</v>
      </c>
      <c r="G7" s="188">
        <v>65</v>
      </c>
      <c r="H7" s="188">
        <v>66</v>
      </c>
      <c r="I7" s="188">
        <v>63</v>
      </c>
      <c r="J7" s="188">
        <v>61</v>
      </c>
      <c r="K7" s="188">
        <v>60</v>
      </c>
      <c r="L7" s="188">
        <v>59</v>
      </c>
      <c r="M7" s="188">
        <v>59</v>
      </c>
      <c r="N7" s="188">
        <v>58</v>
      </c>
      <c r="O7" s="188">
        <v>58</v>
      </c>
      <c r="P7" s="188">
        <v>58</v>
      </c>
      <c r="Q7" s="4">
        <f t="shared" si="0"/>
        <v>0.87878787878787878</v>
      </c>
    </row>
    <row r="8" spans="1:17" x14ac:dyDescent="0.35">
      <c r="A8" s="39" t="s">
        <v>264</v>
      </c>
      <c r="B8" s="188">
        <v>1118</v>
      </c>
      <c r="C8" s="188">
        <v>1114</v>
      </c>
      <c r="D8" s="188">
        <v>1101</v>
      </c>
      <c r="E8" s="188">
        <v>1080</v>
      </c>
      <c r="F8" s="188">
        <v>1057</v>
      </c>
      <c r="G8" s="188">
        <v>1051</v>
      </c>
      <c r="H8" s="188">
        <v>1037</v>
      </c>
      <c r="I8" s="188">
        <v>1012</v>
      </c>
      <c r="J8" s="188">
        <v>996</v>
      </c>
      <c r="K8" s="188">
        <v>980</v>
      </c>
      <c r="L8" s="188">
        <v>957</v>
      </c>
      <c r="M8" s="188">
        <v>929</v>
      </c>
      <c r="N8" s="188">
        <v>919</v>
      </c>
      <c r="O8" s="188">
        <v>846</v>
      </c>
      <c r="P8" s="188">
        <v>837</v>
      </c>
      <c r="Q8" s="322"/>
    </row>
    <row r="9" spans="1:17" ht="99.75" customHeight="1" x14ac:dyDescent="0.35">
      <c r="A9" s="343" t="s">
        <v>286</v>
      </c>
      <c r="B9" s="343"/>
      <c r="C9" s="343"/>
      <c r="D9" s="343"/>
      <c r="E9" s="343"/>
      <c r="F9" s="343"/>
      <c r="G9" s="343"/>
      <c r="H9" s="343"/>
      <c r="I9" s="343"/>
      <c r="J9" s="343"/>
      <c r="K9" s="343"/>
      <c r="L9" s="343"/>
      <c r="M9" s="343"/>
      <c r="N9" s="343"/>
      <c r="O9" s="343"/>
      <c r="P9" s="343"/>
      <c r="Q9" s="15"/>
    </row>
    <row r="10" spans="1:17" x14ac:dyDescent="0.35">
      <c r="A10" s="15"/>
      <c r="B10" s="15"/>
      <c r="C10" s="15"/>
      <c r="D10" s="15"/>
      <c r="E10" s="15"/>
      <c r="F10" s="15"/>
      <c r="G10" s="15"/>
    </row>
    <row r="11" spans="1:17" x14ac:dyDescent="0.35">
      <c r="A11" s="15"/>
      <c r="B11" s="15"/>
      <c r="C11" s="15"/>
      <c r="D11" s="15"/>
      <c r="E11" s="15"/>
      <c r="F11" s="15"/>
      <c r="G11" s="15"/>
    </row>
    <row r="12" spans="1:17" x14ac:dyDescent="0.35">
      <c r="A12" s="15"/>
      <c r="B12" s="15"/>
      <c r="C12" s="15"/>
      <c r="D12" s="15"/>
      <c r="E12" s="15"/>
      <c r="F12" s="15"/>
      <c r="G12" s="15"/>
    </row>
    <row r="13" spans="1:17" x14ac:dyDescent="0.35">
      <c r="A13" s="15"/>
      <c r="B13" s="15"/>
      <c r="C13" s="15"/>
      <c r="D13" s="15"/>
      <c r="E13" s="15"/>
      <c r="F13" s="15"/>
      <c r="G13" s="15"/>
    </row>
    <row r="14" spans="1:17" x14ac:dyDescent="0.35">
      <c r="A14" s="15"/>
      <c r="B14" s="15"/>
      <c r="C14" s="15"/>
      <c r="D14" s="15"/>
      <c r="E14" s="15"/>
      <c r="F14" s="15"/>
      <c r="G14" s="15"/>
    </row>
    <row r="15" spans="1:17" x14ac:dyDescent="0.35">
      <c r="A15" s="15"/>
      <c r="B15" s="15"/>
      <c r="C15" s="15"/>
      <c r="D15" s="15"/>
      <c r="E15" s="15"/>
      <c r="F15" s="15"/>
      <c r="G15" s="15"/>
    </row>
    <row r="16" spans="1:17" x14ac:dyDescent="0.35">
      <c r="A16" s="15"/>
      <c r="B16" s="15"/>
      <c r="C16" s="15"/>
      <c r="D16" s="15"/>
      <c r="E16" s="15"/>
      <c r="F16" s="15"/>
      <c r="G16" s="15"/>
      <c r="K16" s="15"/>
    </row>
    <row r="17" spans="1:7" x14ac:dyDescent="0.35">
      <c r="A17" s="15"/>
      <c r="B17" s="15"/>
      <c r="C17" s="15"/>
      <c r="D17" s="15"/>
      <c r="E17" s="15"/>
      <c r="F17" s="15"/>
      <c r="G17" s="15"/>
    </row>
    <row r="18" spans="1:7" x14ac:dyDescent="0.35">
      <c r="A18" s="15"/>
      <c r="B18" s="15"/>
      <c r="C18" s="15"/>
      <c r="D18" s="15"/>
      <c r="E18" s="15"/>
      <c r="F18" s="15"/>
      <c r="G18" s="15"/>
    </row>
    <row r="19" spans="1:7" x14ac:dyDescent="0.35">
      <c r="A19" s="15"/>
      <c r="B19" s="15"/>
      <c r="C19" s="15"/>
      <c r="D19" s="15"/>
      <c r="E19" s="15"/>
      <c r="F19" s="15"/>
      <c r="G19" s="15"/>
    </row>
    <row r="20" spans="1:7" x14ac:dyDescent="0.35">
      <c r="A20" s="15"/>
      <c r="B20" s="15"/>
      <c r="C20" s="15"/>
      <c r="D20" s="15"/>
      <c r="E20" s="15"/>
      <c r="F20" s="15"/>
      <c r="G20" s="15"/>
    </row>
    <row r="21" spans="1:7" x14ac:dyDescent="0.35">
      <c r="A21" s="15"/>
      <c r="B21" s="15"/>
      <c r="C21" s="15"/>
      <c r="D21" s="15"/>
      <c r="E21" s="15"/>
      <c r="F21" s="15"/>
      <c r="G21" s="15"/>
    </row>
  </sheetData>
  <mergeCells count="2">
    <mergeCell ref="A1:P1"/>
    <mergeCell ref="A9:P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3"/>
  <sheetViews>
    <sheetView showGridLines="0" workbookViewId="0">
      <selection activeCell="A13" sqref="A13:F13"/>
    </sheetView>
  </sheetViews>
  <sheetFormatPr baseColWidth="10" defaultRowHeight="14.5" x14ac:dyDescent="0.35"/>
  <cols>
    <col min="1" max="1" width="14.453125" customWidth="1"/>
    <col min="2" max="2" width="29.54296875" customWidth="1"/>
    <col min="4" max="4" width="13.81640625" customWidth="1"/>
    <col min="5" max="5" width="14.7265625" customWidth="1"/>
    <col min="6" max="6" width="18" customWidth="1"/>
  </cols>
  <sheetData>
    <row r="1" spans="1:6" ht="29.25" customHeight="1" x14ac:dyDescent="0.35">
      <c r="A1" s="335" t="s">
        <v>193</v>
      </c>
      <c r="B1" s="335"/>
      <c r="C1" s="335"/>
      <c r="D1" s="335"/>
      <c r="E1" s="335"/>
      <c r="F1" s="335"/>
    </row>
    <row r="2" spans="1:6" x14ac:dyDescent="0.35">
      <c r="A2" s="15"/>
      <c r="B2" s="255"/>
      <c r="C2" s="255"/>
      <c r="D2" s="255"/>
      <c r="E2" s="255"/>
      <c r="F2" s="255"/>
    </row>
    <row r="3" spans="1:6" x14ac:dyDescent="0.35">
      <c r="A3" s="15"/>
      <c r="B3" s="255"/>
      <c r="C3" s="344" t="s">
        <v>191</v>
      </c>
      <c r="D3" s="345"/>
      <c r="E3" s="345"/>
      <c r="F3" s="346"/>
    </row>
    <row r="4" spans="1:6" x14ac:dyDescent="0.35">
      <c r="A4" s="15"/>
      <c r="B4" s="15"/>
      <c r="C4" s="8" t="s">
        <v>126</v>
      </c>
      <c r="D4" s="214" t="s">
        <v>124</v>
      </c>
      <c r="E4" s="26" t="s">
        <v>125</v>
      </c>
      <c r="F4" s="215" t="s">
        <v>266</v>
      </c>
    </row>
    <row r="5" spans="1:6" ht="15" customHeight="1" x14ac:dyDescent="0.35">
      <c r="A5" s="349" t="s">
        <v>192</v>
      </c>
      <c r="B5" s="225" t="s">
        <v>126</v>
      </c>
      <c r="C5" s="185">
        <f>SUM(C6:C10)</f>
        <v>80</v>
      </c>
      <c r="D5" s="194">
        <f t="shared" ref="D5:F5" si="0">SUM(D6:D10)</f>
        <v>0</v>
      </c>
      <c r="E5" s="195">
        <f t="shared" si="0"/>
        <v>1</v>
      </c>
      <c r="F5" s="261">
        <f t="shared" si="0"/>
        <v>21</v>
      </c>
    </row>
    <row r="6" spans="1:6" x14ac:dyDescent="0.35">
      <c r="A6" s="350"/>
      <c r="B6" s="226" t="s">
        <v>127</v>
      </c>
      <c r="C6" s="187">
        <v>55</v>
      </c>
      <c r="D6" s="189">
        <v>0</v>
      </c>
      <c r="E6" s="187">
        <v>1</v>
      </c>
      <c r="F6" s="200">
        <v>0</v>
      </c>
    </row>
    <row r="7" spans="1:6" x14ac:dyDescent="0.35">
      <c r="A7" s="350"/>
      <c r="B7" s="226" t="s">
        <v>128</v>
      </c>
      <c r="C7" s="187">
        <v>10</v>
      </c>
      <c r="D7" s="189">
        <v>0</v>
      </c>
      <c r="E7" s="187">
        <v>0</v>
      </c>
      <c r="F7" s="200">
        <v>0</v>
      </c>
    </row>
    <row r="8" spans="1:6" x14ac:dyDescent="0.35">
      <c r="A8" s="350"/>
      <c r="B8" s="265" t="s">
        <v>131</v>
      </c>
      <c r="C8" s="187">
        <v>15</v>
      </c>
      <c r="D8" s="189">
        <v>0</v>
      </c>
      <c r="E8" s="187">
        <v>0</v>
      </c>
      <c r="F8" s="200">
        <v>0</v>
      </c>
    </row>
    <row r="9" spans="1:6" s="4" customFormat="1" x14ac:dyDescent="0.35">
      <c r="A9" s="350"/>
      <c r="B9" s="226" t="s">
        <v>129</v>
      </c>
      <c r="C9" s="187">
        <v>0</v>
      </c>
      <c r="D9" s="189">
        <v>0</v>
      </c>
      <c r="E9" s="187">
        <v>0</v>
      </c>
      <c r="F9" s="200">
        <v>0</v>
      </c>
    </row>
    <row r="10" spans="1:6" s="4" customFormat="1" x14ac:dyDescent="0.35">
      <c r="A10" s="350"/>
      <c r="B10" s="227" t="s">
        <v>130</v>
      </c>
      <c r="C10" s="188">
        <v>0</v>
      </c>
      <c r="D10" s="191">
        <v>0</v>
      </c>
      <c r="E10" s="188">
        <v>0</v>
      </c>
      <c r="F10" s="263">
        <v>21</v>
      </c>
    </row>
    <row r="11" spans="1:6" s="4" customFormat="1" x14ac:dyDescent="0.35">
      <c r="A11" s="350"/>
      <c r="B11" s="267" t="s">
        <v>124</v>
      </c>
      <c r="C11" s="269">
        <v>1</v>
      </c>
      <c r="D11" s="270">
        <v>25</v>
      </c>
      <c r="E11" s="269">
        <v>0</v>
      </c>
      <c r="F11" s="268">
        <v>0</v>
      </c>
    </row>
    <row r="12" spans="1:6" s="4" customFormat="1" x14ac:dyDescent="0.35">
      <c r="A12" s="351"/>
      <c r="B12" s="266" t="s">
        <v>125</v>
      </c>
      <c r="C12" s="188">
        <v>24</v>
      </c>
      <c r="D12" s="191">
        <v>4</v>
      </c>
      <c r="E12" s="186">
        <v>104</v>
      </c>
      <c r="F12" s="263">
        <v>0</v>
      </c>
    </row>
    <row r="13" spans="1:6" ht="69" customHeight="1" x14ac:dyDescent="0.35">
      <c r="A13" s="338" t="s">
        <v>288</v>
      </c>
      <c r="B13" s="338"/>
      <c r="C13" s="338"/>
      <c r="D13" s="338"/>
      <c r="E13" s="338"/>
      <c r="F13" s="338"/>
    </row>
  </sheetData>
  <mergeCells count="4">
    <mergeCell ref="A1:F1"/>
    <mergeCell ref="C3:F3"/>
    <mergeCell ref="A13:F13"/>
    <mergeCell ref="A5:A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3"/>
  <sheetViews>
    <sheetView showGridLines="0" workbookViewId="0">
      <selection activeCell="K11" sqref="K11"/>
    </sheetView>
  </sheetViews>
  <sheetFormatPr baseColWidth="10" defaultRowHeight="14.5" x14ac:dyDescent="0.35"/>
  <cols>
    <col min="1" max="1" width="15.453125" customWidth="1"/>
    <col min="2" max="2" width="26.81640625" customWidth="1"/>
    <col min="6" max="6" width="13.7265625" customWidth="1"/>
  </cols>
  <sheetData>
    <row r="1" spans="1:6" ht="29.25" customHeight="1" x14ac:dyDescent="0.35">
      <c r="A1" s="335" t="s">
        <v>194</v>
      </c>
      <c r="B1" s="335"/>
      <c r="C1" s="335"/>
      <c r="D1" s="335"/>
      <c r="E1" s="335"/>
      <c r="F1" s="335"/>
    </row>
    <row r="2" spans="1:6" x14ac:dyDescent="0.35">
      <c r="A2" s="15"/>
      <c r="B2" s="255"/>
      <c r="C2" s="255"/>
      <c r="D2" s="255"/>
      <c r="E2" s="255"/>
      <c r="F2" s="255"/>
    </row>
    <row r="3" spans="1:6" ht="27.75" customHeight="1" x14ac:dyDescent="0.35">
      <c r="A3" s="15"/>
      <c r="B3" s="255"/>
      <c r="C3" s="344" t="s">
        <v>195</v>
      </c>
      <c r="D3" s="345"/>
      <c r="E3" s="345"/>
      <c r="F3" s="346"/>
    </row>
    <row r="4" spans="1:6" x14ac:dyDescent="0.35">
      <c r="A4" s="15"/>
      <c r="B4" s="15"/>
      <c r="C4" s="8" t="s">
        <v>126</v>
      </c>
      <c r="D4" s="214" t="s">
        <v>124</v>
      </c>
      <c r="E4" s="26" t="s">
        <v>125</v>
      </c>
      <c r="F4" s="215" t="s">
        <v>266</v>
      </c>
    </row>
    <row r="5" spans="1:6" x14ac:dyDescent="0.35">
      <c r="A5" s="345" t="s">
        <v>192</v>
      </c>
      <c r="B5" s="225" t="s">
        <v>126</v>
      </c>
      <c r="C5" s="185">
        <f>SUM(C6:C10)</f>
        <v>456</v>
      </c>
      <c r="D5" s="194">
        <f t="shared" ref="D5:F5" si="0">SUM(D6:D10)</f>
        <v>2</v>
      </c>
      <c r="E5" s="195">
        <f t="shared" si="0"/>
        <v>1</v>
      </c>
      <c r="F5" s="261">
        <f t="shared" si="0"/>
        <v>49</v>
      </c>
    </row>
    <row r="6" spans="1:6" x14ac:dyDescent="0.35">
      <c r="A6" s="352"/>
      <c r="B6" s="226" t="s">
        <v>127</v>
      </c>
      <c r="C6" s="187">
        <v>288</v>
      </c>
      <c r="D6" s="189">
        <v>2</v>
      </c>
      <c r="E6" s="187">
        <v>0</v>
      </c>
      <c r="F6" s="200">
        <v>0</v>
      </c>
    </row>
    <row r="7" spans="1:6" x14ac:dyDescent="0.35">
      <c r="A7" s="352"/>
      <c r="B7" s="226" t="s">
        <v>128</v>
      </c>
      <c r="C7" s="187">
        <v>149</v>
      </c>
      <c r="D7" s="189">
        <v>0</v>
      </c>
      <c r="E7" s="187">
        <v>0</v>
      </c>
      <c r="F7" s="200">
        <v>0</v>
      </c>
    </row>
    <row r="8" spans="1:6" x14ac:dyDescent="0.35">
      <c r="A8" s="352"/>
      <c r="B8" s="265" t="s">
        <v>131</v>
      </c>
      <c r="C8" s="187">
        <v>15</v>
      </c>
      <c r="D8" s="189">
        <v>0</v>
      </c>
      <c r="E8" s="187">
        <v>1</v>
      </c>
      <c r="F8" s="200">
        <v>0</v>
      </c>
    </row>
    <row r="9" spans="1:6" x14ac:dyDescent="0.35">
      <c r="A9" s="352"/>
      <c r="B9" s="226" t="s">
        <v>129</v>
      </c>
      <c r="C9" s="187">
        <v>0</v>
      </c>
      <c r="D9" s="189">
        <v>0</v>
      </c>
      <c r="E9" s="187">
        <v>0</v>
      </c>
      <c r="F9" s="200">
        <v>2</v>
      </c>
    </row>
    <row r="10" spans="1:6" x14ac:dyDescent="0.35">
      <c r="A10" s="352"/>
      <c r="B10" s="227" t="s">
        <v>130</v>
      </c>
      <c r="C10" s="188">
        <v>4</v>
      </c>
      <c r="D10" s="191">
        <v>0</v>
      </c>
      <c r="E10" s="188">
        <v>0</v>
      </c>
      <c r="F10" s="263">
        <v>47</v>
      </c>
    </row>
    <row r="11" spans="1:6" x14ac:dyDescent="0.35">
      <c r="A11" s="352"/>
      <c r="B11" s="267" t="s">
        <v>124</v>
      </c>
      <c r="C11" s="269">
        <v>0</v>
      </c>
      <c r="D11" s="270">
        <v>128</v>
      </c>
      <c r="E11" s="269">
        <v>0</v>
      </c>
      <c r="F11" s="268">
        <v>0</v>
      </c>
    </row>
    <row r="12" spans="1:6" x14ac:dyDescent="0.35">
      <c r="A12" s="352"/>
      <c r="B12" s="266" t="s">
        <v>125</v>
      </c>
      <c r="C12" s="188">
        <v>15</v>
      </c>
      <c r="D12" s="191">
        <v>2</v>
      </c>
      <c r="E12" s="186">
        <v>234</v>
      </c>
      <c r="F12" s="263">
        <v>0</v>
      </c>
    </row>
    <row r="13" spans="1:6" ht="66" customHeight="1" x14ac:dyDescent="0.35">
      <c r="A13" s="338" t="s">
        <v>289</v>
      </c>
      <c r="B13" s="338"/>
      <c r="C13" s="338"/>
      <c r="D13" s="338"/>
      <c r="E13" s="338"/>
      <c r="F13" s="338"/>
    </row>
  </sheetData>
  <mergeCells count="4">
    <mergeCell ref="A1:F1"/>
    <mergeCell ref="C3:F3"/>
    <mergeCell ref="A5:A12"/>
    <mergeCell ref="A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showGridLines="0" workbookViewId="0">
      <selection activeCell="G3" sqref="G3:G17"/>
    </sheetView>
  </sheetViews>
  <sheetFormatPr baseColWidth="10" defaultColWidth="11.453125" defaultRowHeight="14.5" x14ac:dyDescent="0.35"/>
  <cols>
    <col min="1" max="1" width="11.453125" style="4"/>
    <col min="2" max="2" width="25.81640625" style="4" bestFit="1" customWidth="1"/>
    <col min="3" max="3" width="21.81640625" style="4" bestFit="1" customWidth="1"/>
    <col min="4" max="4" width="27.1796875" style="4" bestFit="1" customWidth="1"/>
    <col min="5" max="5" width="17" style="4" bestFit="1" customWidth="1"/>
    <col min="6" max="16384" width="11.453125" style="4"/>
  </cols>
  <sheetData>
    <row r="1" spans="1:5" ht="46.5" customHeight="1" x14ac:dyDescent="0.35">
      <c r="A1" s="335" t="s">
        <v>67</v>
      </c>
      <c r="B1" s="336"/>
      <c r="C1" s="336"/>
      <c r="D1" s="336"/>
    </row>
    <row r="2" spans="1:5" ht="71.25" customHeight="1" x14ac:dyDescent="0.35">
      <c r="A2" s="5"/>
      <c r="B2" s="26" t="s">
        <v>8</v>
      </c>
      <c r="C2" s="26" t="s">
        <v>9</v>
      </c>
      <c r="D2" s="26" t="s">
        <v>6</v>
      </c>
      <c r="E2" s="26" t="s">
        <v>7</v>
      </c>
    </row>
    <row r="3" spans="1:5" x14ac:dyDescent="0.35">
      <c r="A3" s="27">
        <v>2005</v>
      </c>
      <c r="B3" s="33">
        <v>1118</v>
      </c>
      <c r="C3" s="14">
        <v>111</v>
      </c>
      <c r="D3" s="17">
        <v>0</v>
      </c>
      <c r="E3" s="20">
        <v>7.2016146963057599E-3</v>
      </c>
    </row>
    <row r="4" spans="1:5" x14ac:dyDescent="0.35">
      <c r="A4" s="9">
        <v>2006</v>
      </c>
      <c r="B4" s="34">
        <v>1114</v>
      </c>
      <c r="C4" s="15">
        <v>110</v>
      </c>
      <c r="D4" s="18">
        <v>0</v>
      </c>
      <c r="E4" s="21">
        <v>7.5573567078580772E-3</v>
      </c>
    </row>
    <row r="5" spans="1:5" x14ac:dyDescent="0.35">
      <c r="A5" s="9">
        <v>2007</v>
      </c>
      <c r="B5" s="34">
        <v>1101</v>
      </c>
      <c r="C5" s="15">
        <v>101</v>
      </c>
      <c r="D5" s="18">
        <v>0</v>
      </c>
      <c r="E5" s="21">
        <v>8.8305626777231555E-3</v>
      </c>
    </row>
    <row r="6" spans="1:5" x14ac:dyDescent="0.35">
      <c r="A6" s="9">
        <v>2008</v>
      </c>
      <c r="B6" s="34">
        <v>1080</v>
      </c>
      <c r="C6" s="15">
        <v>103</v>
      </c>
      <c r="D6" s="18">
        <v>0</v>
      </c>
      <c r="E6" s="21">
        <v>9.5128101370970282E-3</v>
      </c>
    </row>
    <row r="7" spans="1:5" x14ac:dyDescent="0.35">
      <c r="A7" s="9">
        <v>2009</v>
      </c>
      <c r="B7" s="34">
        <v>1060</v>
      </c>
      <c r="C7" s="15">
        <v>103</v>
      </c>
      <c r="D7" s="18">
        <v>3</v>
      </c>
      <c r="E7" s="21">
        <v>1.6107031717232996E-2</v>
      </c>
    </row>
    <row r="8" spans="1:5" x14ac:dyDescent="0.35">
      <c r="A8" s="9">
        <v>2010</v>
      </c>
      <c r="B8" s="34">
        <v>1054</v>
      </c>
      <c r="C8" s="15">
        <v>108</v>
      </c>
      <c r="D8" s="18">
        <v>3</v>
      </c>
      <c r="E8" s="21">
        <v>1.6921327886901791E-2</v>
      </c>
    </row>
    <row r="9" spans="1:5" x14ac:dyDescent="0.35">
      <c r="A9" s="9">
        <v>2011</v>
      </c>
      <c r="B9" s="34">
        <v>1040</v>
      </c>
      <c r="C9" s="15">
        <v>101</v>
      </c>
      <c r="D9" s="18">
        <v>3</v>
      </c>
      <c r="E9" s="21">
        <v>1.45513613513639E-2</v>
      </c>
    </row>
    <row r="10" spans="1:5" x14ac:dyDescent="0.35">
      <c r="A10" s="9">
        <v>2012</v>
      </c>
      <c r="B10" s="34">
        <v>1015</v>
      </c>
      <c r="C10" s="15">
        <v>89</v>
      </c>
      <c r="D10" s="18">
        <v>3</v>
      </c>
      <c r="E10" s="21">
        <v>1.1303759021928983E-2</v>
      </c>
    </row>
    <row r="11" spans="1:5" x14ac:dyDescent="0.35">
      <c r="A11" s="9">
        <v>2013</v>
      </c>
      <c r="B11" s="34">
        <v>999</v>
      </c>
      <c r="C11" s="15">
        <v>89</v>
      </c>
      <c r="D11" s="18">
        <v>3</v>
      </c>
      <c r="E11" s="21">
        <v>1.2050420652526121E-2</v>
      </c>
    </row>
    <row r="12" spans="1:5" x14ac:dyDescent="0.35">
      <c r="A12" s="9">
        <v>2014</v>
      </c>
      <c r="B12" s="34">
        <v>983</v>
      </c>
      <c r="C12" s="15">
        <v>76</v>
      </c>
      <c r="D12" s="18">
        <v>3</v>
      </c>
      <c r="E12" s="21">
        <v>1.0857394522120086E-2</v>
      </c>
    </row>
    <row r="13" spans="1:5" x14ac:dyDescent="0.35">
      <c r="A13" s="9">
        <v>2015</v>
      </c>
      <c r="B13" s="34">
        <v>960</v>
      </c>
      <c r="C13" s="15">
        <v>66</v>
      </c>
      <c r="D13" s="18">
        <v>3</v>
      </c>
      <c r="E13" s="21">
        <v>9.6785914691594234E-3</v>
      </c>
    </row>
    <row r="14" spans="1:5" x14ac:dyDescent="0.35">
      <c r="A14" s="9">
        <v>2016</v>
      </c>
      <c r="B14" s="34">
        <v>932</v>
      </c>
      <c r="C14" s="15">
        <v>50</v>
      </c>
      <c r="D14" s="18">
        <v>3</v>
      </c>
      <c r="E14" s="21">
        <v>1.0158768601735245E-2</v>
      </c>
    </row>
    <row r="15" spans="1:5" x14ac:dyDescent="0.35">
      <c r="A15" s="9">
        <v>2017</v>
      </c>
      <c r="B15" s="34">
        <v>922</v>
      </c>
      <c r="C15" s="15">
        <v>48</v>
      </c>
      <c r="D15" s="18">
        <v>3</v>
      </c>
      <c r="E15" s="21">
        <v>9.8248645737944035E-3</v>
      </c>
    </row>
    <row r="16" spans="1:5" x14ac:dyDescent="0.35">
      <c r="A16" s="9">
        <v>2018</v>
      </c>
      <c r="B16" s="34">
        <v>849</v>
      </c>
      <c r="C16" s="15">
        <v>9</v>
      </c>
      <c r="D16" s="18">
        <v>3</v>
      </c>
      <c r="E16" s="21">
        <v>5.084942104932072E-3</v>
      </c>
    </row>
    <row r="17" spans="1:5" x14ac:dyDescent="0.35">
      <c r="A17" s="31">
        <v>2019</v>
      </c>
      <c r="B17" s="35">
        <v>837</v>
      </c>
      <c r="C17" s="35">
        <v>6</v>
      </c>
      <c r="D17" s="19">
        <v>0</v>
      </c>
      <c r="E17" s="22">
        <v>7.6737169106514107E-4</v>
      </c>
    </row>
    <row r="18" spans="1:5" x14ac:dyDescent="0.35">
      <c r="A18" s="6"/>
      <c r="B18" s="7"/>
      <c r="C18" s="7"/>
      <c r="D18" s="1"/>
    </row>
    <row r="19" spans="1:5" ht="93" customHeight="1" x14ac:dyDescent="0.35">
      <c r="A19" s="337" t="s">
        <v>173</v>
      </c>
      <c r="B19" s="337"/>
      <c r="C19" s="337"/>
      <c r="D19" s="337"/>
    </row>
  </sheetData>
  <mergeCells count="2">
    <mergeCell ref="A1:D1"/>
    <mergeCell ref="A19:D1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14"/>
  <sheetViews>
    <sheetView showGridLines="0" workbookViewId="0">
      <selection sqref="A1:O1"/>
    </sheetView>
  </sheetViews>
  <sheetFormatPr baseColWidth="10" defaultRowHeight="14.5" x14ac:dyDescent="0.35"/>
  <cols>
    <col min="1" max="1" width="17" bestFit="1" customWidth="1"/>
  </cols>
  <sheetData>
    <row r="1" spans="1:15" s="4" customFormat="1" ht="30" customHeight="1" x14ac:dyDescent="0.35">
      <c r="A1" s="335" t="s">
        <v>163</v>
      </c>
      <c r="B1" s="335"/>
      <c r="C1" s="335"/>
      <c r="D1" s="335"/>
      <c r="E1" s="335"/>
      <c r="F1" s="335"/>
      <c r="G1" s="335"/>
      <c r="H1" s="335"/>
      <c r="I1" s="335"/>
      <c r="J1" s="335"/>
      <c r="K1" s="335"/>
      <c r="L1" s="335"/>
      <c r="M1" s="335"/>
      <c r="N1" s="335"/>
      <c r="O1" s="335"/>
    </row>
    <row r="2" spans="1:15" s="4" customFormat="1" x14ac:dyDescent="0.35"/>
    <row r="3" spans="1:15" x14ac:dyDescent="0.35">
      <c r="A3" s="4"/>
      <c r="B3" s="26">
        <v>2006</v>
      </c>
      <c r="C3" s="26">
        <v>2007</v>
      </c>
      <c r="D3" s="26">
        <v>2008</v>
      </c>
      <c r="E3" s="26">
        <v>2009</v>
      </c>
      <c r="F3" s="26">
        <v>2010</v>
      </c>
      <c r="G3" s="26">
        <v>2011</v>
      </c>
      <c r="H3" s="26">
        <v>2012</v>
      </c>
      <c r="I3" s="26">
        <v>2013</v>
      </c>
      <c r="J3" s="26">
        <v>2014</v>
      </c>
      <c r="K3" s="26">
        <v>2015</v>
      </c>
      <c r="L3" s="26">
        <v>2016</v>
      </c>
      <c r="M3" s="26">
        <v>2017</v>
      </c>
      <c r="N3" s="26">
        <v>2018</v>
      </c>
      <c r="O3" s="26">
        <v>2019</v>
      </c>
    </row>
    <row r="4" spans="1:15" x14ac:dyDescent="0.35">
      <c r="A4" s="267" t="s">
        <v>134</v>
      </c>
      <c r="B4" s="276">
        <v>2.355318268196829E-2</v>
      </c>
      <c r="C4" s="274">
        <v>2.4274751721077018E-2</v>
      </c>
      <c r="D4" s="276">
        <v>2.3791527510949699E-2</v>
      </c>
      <c r="E4" s="274">
        <v>2.3715186208324388E-2</v>
      </c>
      <c r="F4" s="276">
        <v>2.3522285716490517E-2</v>
      </c>
      <c r="G4" s="274">
        <v>2.2778101887869228E-2</v>
      </c>
      <c r="H4" s="276">
        <v>2.2433915517917458E-2</v>
      </c>
      <c r="I4" s="274">
        <v>2.1987505787457895E-2</v>
      </c>
      <c r="J4" s="276">
        <v>2.1160354840211937E-2</v>
      </c>
      <c r="K4" s="274">
        <v>2.0825809559480449E-2</v>
      </c>
      <c r="L4" s="276">
        <v>2.0425121260022522E-2</v>
      </c>
      <c r="M4" s="274">
        <v>2.0123716742244988E-2</v>
      </c>
      <c r="N4" s="276">
        <v>2.0120568256596815E-2</v>
      </c>
      <c r="O4" s="275">
        <v>1.9753916183341276E-2</v>
      </c>
    </row>
    <row r="5" spans="1:15" x14ac:dyDescent="0.35">
      <c r="A5" s="272" t="s">
        <v>113</v>
      </c>
      <c r="B5" s="278">
        <v>8.188677607982385E-2</v>
      </c>
      <c r="C5" s="279">
        <v>8.6071696206988665E-2</v>
      </c>
      <c r="D5" s="278">
        <v>8.6545850830077306E-2</v>
      </c>
      <c r="E5" s="278">
        <v>8.8959623887577846E-2</v>
      </c>
      <c r="F5" s="278">
        <v>8.5022694535233617E-2</v>
      </c>
      <c r="G5" s="278">
        <v>8.4820022645953078E-2</v>
      </c>
      <c r="H5" s="278">
        <v>8.6963521225593213E-2</v>
      </c>
      <c r="I5" s="278">
        <v>8.545687422652945E-2</v>
      </c>
      <c r="J5" s="278">
        <v>8.5628251376017983E-2</v>
      </c>
      <c r="K5" s="278">
        <v>8.43637276430977E-2</v>
      </c>
      <c r="L5" s="278">
        <v>8.5982995570596868E-2</v>
      </c>
      <c r="M5" s="278">
        <v>8.4568458681796466E-2</v>
      </c>
      <c r="N5" s="278">
        <v>8.5765226136015255E-2</v>
      </c>
      <c r="O5" s="278">
        <v>8.4641730052630607E-2</v>
      </c>
    </row>
    <row r="6" spans="1:15" x14ac:dyDescent="0.35">
      <c r="A6" s="280" t="s">
        <v>114</v>
      </c>
      <c r="B6" s="271">
        <v>3.2219500853867052E-2</v>
      </c>
      <c r="C6" s="273">
        <v>3.4651605167280601E-2</v>
      </c>
      <c r="D6" s="271">
        <v>3.7070747236397791E-2</v>
      </c>
      <c r="E6" s="271">
        <v>3.919470333023959E-2</v>
      </c>
      <c r="F6" s="271">
        <v>4.0548330041459531E-2</v>
      </c>
      <c r="G6" s="271">
        <v>4.113990178727208E-2</v>
      </c>
      <c r="H6" s="271">
        <v>4.277630238050649E-2</v>
      </c>
      <c r="I6" s="271">
        <v>4.3793333818264987E-2</v>
      </c>
      <c r="J6" s="271">
        <v>4.3080105996197271E-2</v>
      </c>
      <c r="K6" s="271">
        <v>4.3858583412869433E-2</v>
      </c>
      <c r="L6" s="271">
        <v>4.4827564121130779E-2</v>
      </c>
      <c r="M6" s="271">
        <v>4.4547901455147303E-2</v>
      </c>
      <c r="N6" s="271">
        <v>4.5430968759158356E-2</v>
      </c>
      <c r="O6" s="271">
        <v>4.5906276208892406E-2</v>
      </c>
    </row>
    <row r="7" spans="1:15" x14ac:dyDescent="0.35">
      <c r="A7" s="280" t="s">
        <v>115</v>
      </c>
      <c r="B7" s="271">
        <v>1.9036130512779147E-2</v>
      </c>
      <c r="C7" s="273">
        <v>1.9186349579894776E-2</v>
      </c>
      <c r="D7" s="271">
        <v>1.863582757747578E-2</v>
      </c>
      <c r="E7" s="271">
        <v>1.8590285549131592E-2</v>
      </c>
      <c r="F7" s="271">
        <v>1.9157928473098679E-2</v>
      </c>
      <c r="G7" s="271">
        <v>1.9098285677888651E-2</v>
      </c>
      <c r="H7" s="271">
        <v>1.8612808879380272E-2</v>
      </c>
      <c r="I7" s="271">
        <v>1.9184481648992842E-2</v>
      </c>
      <c r="J7" s="271">
        <v>1.9261228098589909E-2</v>
      </c>
      <c r="K7" s="271">
        <v>2.0801639767010334E-2</v>
      </c>
      <c r="L7" s="271">
        <v>2.1422960269980851E-2</v>
      </c>
      <c r="M7" s="271">
        <v>2.1899307123069759E-2</v>
      </c>
      <c r="N7" s="271">
        <v>2.2377244056131809E-2</v>
      </c>
      <c r="O7" s="271">
        <v>2.2334343027727892E-2</v>
      </c>
    </row>
    <row r="8" spans="1:15" x14ac:dyDescent="0.35">
      <c r="A8" s="281" t="s">
        <v>116</v>
      </c>
      <c r="B8" s="277">
        <v>1.2674132575522256E-2</v>
      </c>
      <c r="C8" s="282">
        <v>1.3102140494875731E-2</v>
      </c>
      <c r="D8" s="277">
        <v>1.280445738301335E-2</v>
      </c>
      <c r="E8" s="277">
        <v>1.2212050782019172E-2</v>
      </c>
      <c r="F8" s="277">
        <v>1.2015954002622762E-2</v>
      </c>
      <c r="G8" s="277">
        <v>1.1405250360076591E-2</v>
      </c>
      <c r="H8" s="277">
        <v>1.1156038174686977E-2</v>
      </c>
      <c r="I8" s="277">
        <v>1.0697032407315144E-2</v>
      </c>
      <c r="J8" s="277">
        <v>1.0459403607971086E-2</v>
      </c>
      <c r="K8" s="277">
        <v>1.0203300463553238E-2</v>
      </c>
      <c r="L8" s="277">
        <v>9.8271743352890354E-3</v>
      </c>
      <c r="M8" s="277">
        <v>9.8402242114192986E-3</v>
      </c>
      <c r="N8" s="277">
        <v>1.0084599434920743E-2</v>
      </c>
      <c r="O8" s="277">
        <v>1.002006761397611E-2</v>
      </c>
    </row>
    <row r="9" spans="1:15" x14ac:dyDescent="0.35">
      <c r="A9" s="272" t="s">
        <v>119</v>
      </c>
      <c r="B9" s="278">
        <v>1.9343831602891631E-2</v>
      </c>
      <c r="C9" s="279">
        <v>2.0495148675839056E-2</v>
      </c>
      <c r="D9" s="278">
        <v>1.8557881013321103E-2</v>
      </c>
      <c r="E9" s="278">
        <v>1.5881648590594311E-2</v>
      </c>
      <c r="F9" s="278">
        <v>1.5237738299867609E-2</v>
      </c>
      <c r="G9" s="278">
        <v>1.6085311815963548E-2</v>
      </c>
      <c r="H9" s="278">
        <v>1.4322904858911205E-2</v>
      </c>
      <c r="I9" s="278">
        <v>1.2296678567746754E-2</v>
      </c>
      <c r="J9" s="278">
        <v>1.1834336625153E-2</v>
      </c>
      <c r="K9" s="278">
        <v>1.1331994280693083E-2</v>
      </c>
      <c r="L9" s="278">
        <v>1.1097285374524618E-2</v>
      </c>
      <c r="M9" s="278">
        <v>1.082884828282739E-2</v>
      </c>
      <c r="N9" s="278">
        <v>1.0566149489275995E-2</v>
      </c>
      <c r="O9" s="278">
        <v>1.131423480210318E-2</v>
      </c>
    </row>
    <row r="10" spans="1:15" x14ac:dyDescent="0.35">
      <c r="A10" s="280" t="s">
        <v>132</v>
      </c>
      <c r="B10" s="271">
        <v>7.5517782384864974E-3</v>
      </c>
      <c r="C10" s="273">
        <v>7.759927447548969E-3</v>
      </c>
      <c r="D10" s="271">
        <v>7.6215741882190262E-3</v>
      </c>
      <c r="E10" s="271">
        <v>7.7220992342366505E-3</v>
      </c>
      <c r="F10" s="271">
        <v>7.2893584359807438E-3</v>
      </c>
      <c r="G10" s="271">
        <v>6.7505741796540283E-3</v>
      </c>
      <c r="H10" s="271">
        <v>6.8036966054781612E-3</v>
      </c>
      <c r="I10" s="271">
        <v>6.7226542423543794E-3</v>
      </c>
      <c r="J10" s="271">
        <v>6.2929033605652936E-3</v>
      </c>
      <c r="K10" s="271">
        <v>6.0919348740738804E-3</v>
      </c>
      <c r="L10" s="271">
        <v>5.8320833130071376E-3</v>
      </c>
      <c r="M10" s="271">
        <v>5.6718213455945465E-3</v>
      </c>
      <c r="N10" s="271">
        <v>5.8508004358286238E-3</v>
      </c>
      <c r="O10" s="271">
        <v>5.6185170597112914E-3</v>
      </c>
    </row>
    <row r="11" spans="1:15" x14ac:dyDescent="0.35">
      <c r="A11" s="280" t="s">
        <v>121</v>
      </c>
      <c r="B11" s="271">
        <v>1.078743048458107E-2</v>
      </c>
      <c r="C11" s="273">
        <v>1.1921640818898177E-2</v>
      </c>
      <c r="D11" s="271">
        <v>1.1663832230413148E-2</v>
      </c>
      <c r="E11" s="271">
        <v>1.2358040289985552E-2</v>
      </c>
      <c r="F11" s="271">
        <v>1.4779478878942379E-2</v>
      </c>
      <c r="G11" s="271">
        <v>1.4579910428070336E-2</v>
      </c>
      <c r="H11" s="271">
        <v>1.3565127417618532E-2</v>
      </c>
      <c r="I11" s="271">
        <v>1.3413230944226192E-2</v>
      </c>
      <c r="J11" s="271">
        <v>1.3204293549674177E-2</v>
      </c>
      <c r="K11" s="271">
        <v>1.3139042174001475E-2</v>
      </c>
      <c r="L11" s="271">
        <v>1.2835915772512469E-2</v>
      </c>
      <c r="M11" s="271">
        <v>1.337228072842247E-2</v>
      </c>
      <c r="N11" s="271">
        <v>1.3134957773378036E-2</v>
      </c>
      <c r="O11" s="271">
        <v>1.3875238620735456E-2</v>
      </c>
    </row>
    <row r="12" spans="1:15" x14ac:dyDescent="0.35">
      <c r="A12" s="281" t="s">
        <v>133</v>
      </c>
      <c r="B12" s="277">
        <v>0.11061886067314526</v>
      </c>
      <c r="C12" s="282">
        <v>0.11587710904937537</v>
      </c>
      <c r="D12" s="277">
        <v>0.1153196029397571</v>
      </c>
      <c r="E12" s="277">
        <v>0.1174043929347625</v>
      </c>
      <c r="F12" s="277">
        <v>0.11126208941930504</v>
      </c>
      <c r="G12" s="277">
        <v>0.10866252942507183</v>
      </c>
      <c r="H12" s="277">
        <v>0.11197306014459948</v>
      </c>
      <c r="I12" s="277">
        <v>0.11366653013711397</v>
      </c>
      <c r="J12" s="277">
        <v>0.11041770245019052</v>
      </c>
      <c r="K12" s="277">
        <v>0.10720053907177771</v>
      </c>
      <c r="L12" s="277">
        <v>0.10626422306435077</v>
      </c>
      <c r="M12" s="277">
        <v>0.10518815859884183</v>
      </c>
      <c r="N12" s="277">
        <v>0.10394737982728697</v>
      </c>
      <c r="O12" s="277">
        <v>0.10132357790319017</v>
      </c>
    </row>
    <row r="13" spans="1:15" ht="46.5" customHeight="1" x14ac:dyDescent="0.35">
      <c r="A13" s="343" t="s">
        <v>196</v>
      </c>
      <c r="B13" s="343"/>
      <c r="C13" s="343"/>
      <c r="D13" s="343"/>
      <c r="E13" s="343"/>
      <c r="F13" s="343"/>
      <c r="G13" s="343"/>
      <c r="H13" s="343"/>
      <c r="I13" s="343"/>
      <c r="J13" s="343"/>
      <c r="K13" s="343"/>
      <c r="L13" s="343"/>
      <c r="M13" s="343"/>
      <c r="N13" s="343"/>
      <c r="O13" s="343"/>
    </row>
    <row r="14" spans="1:15" x14ac:dyDescent="0.35">
      <c r="A14" s="4"/>
    </row>
  </sheetData>
  <mergeCells count="2">
    <mergeCell ref="A1:O1"/>
    <mergeCell ref="A13:O1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9"/>
  <sheetViews>
    <sheetView showGridLines="0" workbookViewId="0">
      <selection sqref="A1:E1"/>
    </sheetView>
  </sheetViews>
  <sheetFormatPr baseColWidth="10" defaultColWidth="11.453125" defaultRowHeight="14.5" x14ac:dyDescent="0.35"/>
  <cols>
    <col min="1" max="1" width="25.453125" style="4" customWidth="1"/>
    <col min="2" max="16384" width="11.453125" style="4"/>
  </cols>
  <sheetData>
    <row r="1" spans="1:5" ht="30" customHeight="1" x14ac:dyDescent="0.35">
      <c r="A1" s="353" t="s">
        <v>197</v>
      </c>
      <c r="B1" s="353"/>
      <c r="C1" s="353"/>
      <c r="D1" s="353"/>
      <c r="E1" s="353"/>
    </row>
    <row r="3" spans="1:5" x14ac:dyDescent="0.35">
      <c r="A3" s="314"/>
      <c r="B3" s="293">
        <v>2016</v>
      </c>
      <c r="C3" s="293">
        <v>2017</v>
      </c>
      <c r="D3" s="293">
        <v>2018</v>
      </c>
      <c r="E3" s="293">
        <v>2019</v>
      </c>
    </row>
    <row r="4" spans="1:5" x14ac:dyDescent="0.35">
      <c r="A4" s="315" t="s">
        <v>198</v>
      </c>
      <c r="B4" s="286">
        <v>4.5554948895501046E-4</v>
      </c>
      <c r="C4" s="287">
        <v>1.3420100417121676E-3</v>
      </c>
      <c r="D4" s="286">
        <v>1.4797053658429848E-3</v>
      </c>
      <c r="E4" s="286">
        <v>1.0629508237074512E-3</v>
      </c>
    </row>
    <row r="5" spans="1:5" x14ac:dyDescent="0.35">
      <c r="A5" s="316" t="s">
        <v>126</v>
      </c>
      <c r="B5" s="271">
        <v>0</v>
      </c>
      <c r="C5" s="284">
        <v>8.1000389910980094E-4</v>
      </c>
      <c r="D5" s="271">
        <v>1.0695523116602793E-3</v>
      </c>
      <c r="E5" s="271">
        <v>5.5059526885780957E-4</v>
      </c>
    </row>
    <row r="6" spans="1:5" x14ac:dyDescent="0.35">
      <c r="A6" s="316" t="s">
        <v>125</v>
      </c>
      <c r="B6" s="271">
        <v>9.9144191047968473E-4</v>
      </c>
      <c r="C6" s="284">
        <v>2.4648884033901621E-3</v>
      </c>
      <c r="D6" s="271">
        <v>2.1408290279514575E-3</v>
      </c>
      <c r="E6" s="271">
        <v>2.349096143454145E-3</v>
      </c>
    </row>
    <row r="7" spans="1:5" x14ac:dyDescent="0.35">
      <c r="A7" s="316" t="s">
        <v>137</v>
      </c>
      <c r="B7" s="271">
        <v>0</v>
      </c>
      <c r="C7" s="284">
        <v>5.5345982962881164E-3</v>
      </c>
      <c r="D7" s="271">
        <v>6.6140718918035381E-3</v>
      </c>
      <c r="E7" s="271">
        <v>3.6696184156876904E-3</v>
      </c>
    </row>
    <row r="8" spans="1:5" x14ac:dyDescent="0.35">
      <c r="A8" s="311" t="s">
        <v>41</v>
      </c>
      <c r="B8" s="277">
        <v>0</v>
      </c>
      <c r="C8" s="285">
        <v>7.9387812878077002E-13</v>
      </c>
      <c r="D8" s="277">
        <v>0</v>
      </c>
      <c r="E8" s="277">
        <v>0</v>
      </c>
    </row>
    <row r="9" spans="1:5" ht="46.5" customHeight="1" x14ac:dyDescent="0.35">
      <c r="A9" s="343" t="s">
        <v>290</v>
      </c>
      <c r="B9" s="343"/>
      <c r="C9" s="343"/>
      <c r="D9" s="343"/>
      <c r="E9" s="343"/>
    </row>
  </sheetData>
  <mergeCells count="2">
    <mergeCell ref="A1:E1"/>
    <mergeCell ref="A9:E9"/>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15"/>
  <sheetViews>
    <sheetView showGridLines="0" workbookViewId="0">
      <selection sqref="A1:O1"/>
    </sheetView>
  </sheetViews>
  <sheetFormatPr baseColWidth="10" defaultColWidth="11.453125" defaultRowHeight="14.5" x14ac:dyDescent="0.35"/>
  <cols>
    <col min="1" max="1" width="17" style="4" bestFit="1" customWidth="1"/>
    <col min="2" max="16384" width="11.453125" style="4"/>
  </cols>
  <sheetData>
    <row r="1" spans="1:16" ht="30" customHeight="1" x14ac:dyDescent="0.35">
      <c r="A1" s="335" t="s">
        <v>291</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225" t="s">
        <v>134</v>
      </c>
      <c r="B4" s="286">
        <v>3.0746436740271738E-2</v>
      </c>
      <c r="C4" s="287">
        <v>2.944483816984066E-2</v>
      </c>
      <c r="D4" s="286">
        <v>2.9297213280110302E-2</v>
      </c>
      <c r="E4" s="287">
        <v>3.0801316038151193E-2</v>
      </c>
      <c r="F4" s="286">
        <v>3.0623341364877883E-2</v>
      </c>
      <c r="G4" s="287">
        <v>2.8483303471417497E-2</v>
      </c>
      <c r="H4" s="286">
        <v>2.1095759901880961E-2</v>
      </c>
      <c r="I4" s="287">
        <v>2.249512617843499E-2</v>
      </c>
      <c r="J4" s="286">
        <v>2.1323592569274651E-2</v>
      </c>
      <c r="K4" s="287">
        <v>3.6809090723254112E-2</v>
      </c>
      <c r="L4" s="286">
        <v>3.5040960576407335E-2</v>
      </c>
      <c r="M4" s="287">
        <v>3.511063604595089E-2</v>
      </c>
      <c r="N4" s="286">
        <v>3.7008877398365427E-2</v>
      </c>
      <c r="O4" s="288">
        <v>3.092134085655494E-2</v>
      </c>
      <c r="P4" s="288">
        <v>2.7780356209775932E-2</v>
      </c>
    </row>
    <row r="5" spans="1:16" ht="22" x14ac:dyDescent="0.35">
      <c r="A5" s="225" t="s">
        <v>265</v>
      </c>
      <c r="B5" s="286">
        <v>2.4333265742043975E-2</v>
      </c>
      <c r="C5" s="286">
        <v>2.1456881948094596E-2</v>
      </c>
      <c r="D5" s="286">
        <v>2.0552565623176065E-2</v>
      </c>
      <c r="E5" s="286">
        <v>2.1553789880798747E-2</v>
      </c>
      <c r="F5" s="286">
        <v>2.1659047539678757E-2</v>
      </c>
      <c r="G5" s="286">
        <v>2.1290235017845917E-2</v>
      </c>
      <c r="H5" s="286">
        <v>2.1095759901880961E-2</v>
      </c>
      <c r="I5" s="286">
        <v>2.249512617843499E-2</v>
      </c>
      <c r="J5" s="286">
        <v>2.1323592569274651E-2</v>
      </c>
      <c r="K5" s="286">
        <v>3.6809090723254112E-2</v>
      </c>
      <c r="L5" s="286">
        <v>3.5040960576407335E-2</v>
      </c>
      <c r="M5" s="286">
        <v>3.511063604595089E-2</v>
      </c>
      <c r="N5" s="286">
        <v>3.7008877398365427E-2</v>
      </c>
      <c r="O5" s="286">
        <v>3.092134085655494E-2</v>
      </c>
      <c r="P5" s="286">
        <v>2.7780356209775932E-2</v>
      </c>
    </row>
    <row r="6" spans="1:16" x14ac:dyDescent="0.35">
      <c r="A6" s="272" t="s">
        <v>113</v>
      </c>
      <c r="B6" s="278">
        <v>2.9284234108206842E-3</v>
      </c>
      <c r="C6" s="283">
        <v>2.9963882535761596E-3</v>
      </c>
      <c r="D6" s="278">
        <v>4.2516099700141705E-3</v>
      </c>
      <c r="E6" s="283">
        <v>3.9868712312939409E-3</v>
      </c>
      <c r="F6" s="278">
        <v>4.4755374647898723E-3</v>
      </c>
      <c r="G6" s="283">
        <v>3.8770071608643566E-3</v>
      </c>
      <c r="H6" s="278">
        <v>3.9213122651514144E-3</v>
      </c>
      <c r="I6" s="283">
        <v>4.1528923703952397E-3</v>
      </c>
      <c r="J6" s="278">
        <v>3.1290171184670261E-3</v>
      </c>
      <c r="K6" s="283">
        <v>4.3765325471261662E-3</v>
      </c>
      <c r="L6" s="278">
        <v>4.5203093668209514E-3</v>
      </c>
      <c r="M6" s="283">
        <v>4.8622889791018432E-3</v>
      </c>
      <c r="N6" s="278">
        <v>5.8532100341207663E-3</v>
      </c>
      <c r="O6" s="283">
        <v>6.2268856448379041E-3</v>
      </c>
      <c r="P6" s="278">
        <v>5.4844572608590252E-3</v>
      </c>
    </row>
    <row r="7" spans="1:16" x14ac:dyDescent="0.35">
      <c r="A7" s="280" t="s">
        <v>114</v>
      </c>
      <c r="B7" s="271">
        <v>9.2723111891110776E-3</v>
      </c>
      <c r="C7" s="284">
        <v>8.054135638848138E-3</v>
      </c>
      <c r="D7" s="271">
        <v>7.3528505673474635E-3</v>
      </c>
      <c r="E7" s="284">
        <v>7.3374766117471025E-3</v>
      </c>
      <c r="F7" s="271">
        <v>7.6295443572628576E-3</v>
      </c>
      <c r="G7" s="284">
        <v>8.1885158257557038E-3</v>
      </c>
      <c r="H7" s="271">
        <v>9.350690902026974E-3</v>
      </c>
      <c r="I7" s="284">
        <v>9.6496744279041709E-3</v>
      </c>
      <c r="J7" s="271">
        <v>9.457991022527111E-3</v>
      </c>
      <c r="K7" s="284">
        <v>1.2538954382287073E-2</v>
      </c>
      <c r="L7" s="271">
        <v>1.34186248876541E-2</v>
      </c>
      <c r="M7" s="284">
        <v>1.4469246375565306E-2</v>
      </c>
      <c r="N7" s="271">
        <v>1.6540484456038011E-2</v>
      </c>
      <c r="O7" s="284">
        <v>1.4984251535167721E-2</v>
      </c>
      <c r="P7" s="271">
        <v>1.3390419581322038E-2</v>
      </c>
    </row>
    <row r="8" spans="1:16" x14ac:dyDescent="0.35">
      <c r="A8" s="280" t="s">
        <v>115</v>
      </c>
      <c r="B8" s="271">
        <v>1.9600974461118453E-2</v>
      </c>
      <c r="C8" s="284">
        <v>1.6538341355682579E-2</v>
      </c>
      <c r="D8" s="271">
        <v>1.4903169149237071E-2</v>
      </c>
      <c r="E8" s="284">
        <v>1.4256972567428574E-2</v>
      </c>
      <c r="F8" s="271">
        <v>1.5013400458651696E-2</v>
      </c>
      <c r="G8" s="284">
        <v>1.4878046773504457E-2</v>
      </c>
      <c r="H8" s="271">
        <v>1.4735409270642459E-2</v>
      </c>
      <c r="I8" s="284">
        <v>1.6134578230997915E-2</v>
      </c>
      <c r="J8" s="271">
        <v>1.5069831979744711E-2</v>
      </c>
      <c r="K8" s="284">
        <v>2.2856581391409624E-2</v>
      </c>
      <c r="L8" s="271">
        <v>2.3715880122570344E-2</v>
      </c>
      <c r="M8" s="284">
        <v>2.4453756816117455E-2</v>
      </c>
      <c r="N8" s="271">
        <v>2.720104623193358E-2</v>
      </c>
      <c r="O8" s="284">
        <v>2.2351746314179161E-2</v>
      </c>
      <c r="P8" s="271">
        <v>1.9503065318785623E-2</v>
      </c>
    </row>
    <row r="9" spans="1:16" x14ac:dyDescent="0.35">
      <c r="A9" s="280" t="s">
        <v>135</v>
      </c>
      <c r="B9" s="271">
        <v>2.6210600506003885E-2</v>
      </c>
      <c r="C9" s="284">
        <v>2.3300566670419208E-2</v>
      </c>
      <c r="D9" s="271">
        <v>2.1261919426590344E-2</v>
      </c>
      <c r="E9" s="284">
        <v>2.3367326484722561E-2</v>
      </c>
      <c r="F9" s="271">
        <v>2.3483072925024849E-2</v>
      </c>
      <c r="G9" s="284">
        <v>2.2977992157017329E-2</v>
      </c>
      <c r="H9" s="271">
        <v>2.2928831981906886E-2</v>
      </c>
      <c r="I9" s="284">
        <v>2.3844157405149669E-2</v>
      </c>
      <c r="J9" s="271">
        <v>2.267927458489696E-2</v>
      </c>
      <c r="K9" s="284">
        <v>3.5381699332605286E-2</v>
      </c>
      <c r="L9" s="271">
        <v>3.6247988725229059E-2</v>
      </c>
      <c r="M9" s="284">
        <v>3.7190937336312305E-2</v>
      </c>
      <c r="N9" s="271">
        <v>4.089961477623949E-2</v>
      </c>
      <c r="O9" s="284">
        <v>3.4206932902300681E-2</v>
      </c>
      <c r="P9" s="271">
        <v>3.0898530462419298E-2</v>
      </c>
    </row>
    <row r="10" spans="1:16" x14ac:dyDescent="0.35">
      <c r="A10" s="280" t="s">
        <v>119</v>
      </c>
      <c r="B10" s="271">
        <v>0.10634404953702266</v>
      </c>
      <c r="C10" s="284">
        <v>0.11549033873525216</v>
      </c>
      <c r="D10" s="271">
        <v>0.12056558052373516</v>
      </c>
      <c r="E10" s="284">
        <v>0.12689385967236316</v>
      </c>
      <c r="F10" s="271">
        <v>0.12573290116129154</v>
      </c>
      <c r="G10" s="284">
        <v>0.11209464854504372</v>
      </c>
      <c r="H10" s="271">
        <v>4.2611033621213677E-2</v>
      </c>
      <c r="I10" s="284">
        <v>4.4968533324355214E-2</v>
      </c>
      <c r="J10" s="271">
        <v>4.2486617401453368E-2</v>
      </c>
      <c r="K10" s="284">
        <v>8.0698546544084399E-2</v>
      </c>
      <c r="L10" s="271">
        <v>7.029100327742055E-2</v>
      </c>
      <c r="M10" s="284">
        <v>6.438092824432165E-2</v>
      </c>
      <c r="N10" s="271">
        <v>6.4165409193101069E-2</v>
      </c>
      <c r="O10" s="284">
        <v>5.1467314834214885E-2</v>
      </c>
      <c r="P10" s="271">
        <v>4.5412849391590085E-2</v>
      </c>
    </row>
    <row r="11" spans="1:16" x14ac:dyDescent="0.35">
      <c r="A11" s="280" t="s">
        <v>136</v>
      </c>
      <c r="B11" s="271">
        <v>5.1095104826119626E-2</v>
      </c>
      <c r="C11" s="284">
        <v>4.4979440044514374E-2</v>
      </c>
      <c r="D11" s="271">
        <v>4.3401737717928261E-2</v>
      </c>
      <c r="E11" s="284">
        <v>4.5135976137271605E-2</v>
      </c>
      <c r="F11" s="271">
        <v>4.4393605652380132E-2</v>
      </c>
      <c r="G11" s="284">
        <v>4.3264075961581876E-2</v>
      </c>
      <c r="H11" s="271">
        <v>4.2611033621213677E-2</v>
      </c>
      <c r="I11" s="284">
        <v>4.4968533324355214E-2</v>
      </c>
      <c r="J11" s="271">
        <v>4.2486617401453368E-2</v>
      </c>
      <c r="K11" s="284">
        <v>8.0698546544084399E-2</v>
      </c>
      <c r="L11" s="271">
        <v>7.029100327742055E-2</v>
      </c>
      <c r="M11" s="284">
        <v>6.438092824432165E-2</v>
      </c>
      <c r="N11" s="271">
        <v>6.4165409193101069E-2</v>
      </c>
      <c r="O11" s="284">
        <v>5.1467314834214885E-2</v>
      </c>
      <c r="P11" s="271">
        <v>4.5412849391590085E-2</v>
      </c>
    </row>
    <row r="12" spans="1:16" x14ac:dyDescent="0.35">
      <c r="A12" s="281" t="s">
        <v>132</v>
      </c>
      <c r="B12" s="277">
        <v>3.351370767891524E-2</v>
      </c>
      <c r="C12" s="285">
        <v>2.9502391869887259E-2</v>
      </c>
      <c r="D12" s="277">
        <v>2.8467563685123029E-2</v>
      </c>
      <c r="E12" s="285">
        <v>2.960506520565432E-2</v>
      </c>
      <c r="F12" s="277">
        <v>2.9118138179968112E-2</v>
      </c>
      <c r="G12" s="285">
        <v>2.8377270184865827E-2</v>
      </c>
      <c r="H12" s="277">
        <v>2.7948934238173209E-2</v>
      </c>
      <c r="I12" s="285">
        <v>2.9652193325551388E-2</v>
      </c>
      <c r="J12" s="277">
        <v>2.7693096723774673E-2</v>
      </c>
      <c r="K12" s="285">
        <v>5.0307764078407521E-2</v>
      </c>
      <c r="L12" s="277">
        <v>4.4934877611923038E-2</v>
      </c>
      <c r="M12" s="285">
        <v>4.4230299033358338E-2</v>
      </c>
      <c r="N12" s="277">
        <v>4.4255180573207008E-2</v>
      </c>
      <c r="O12" s="285">
        <v>3.6627794795223614E-2</v>
      </c>
      <c r="P12" s="277">
        <v>3.2942734938698912E-2</v>
      </c>
    </row>
    <row r="13" spans="1:16" x14ac:dyDescent="0.35">
      <c r="A13" s="280" t="s">
        <v>121</v>
      </c>
      <c r="B13" s="271">
        <v>2.3735831376903873E-4</v>
      </c>
      <c r="C13" s="273">
        <v>1.5085076617725186E-4</v>
      </c>
      <c r="D13" s="271">
        <v>1.7865465498963825E-4</v>
      </c>
      <c r="E13" s="271">
        <v>1.9166718861567497E-4</v>
      </c>
      <c r="F13" s="271">
        <v>2.205483303635653E-4</v>
      </c>
      <c r="G13" s="271">
        <v>2.1281430444829749E-4</v>
      </c>
      <c r="H13" s="271">
        <v>2.6876348624607903E-4</v>
      </c>
      <c r="I13" s="271">
        <v>3.5291350632776222E-4</v>
      </c>
      <c r="J13" s="271">
        <v>3.7328520793403203E-4</v>
      </c>
      <c r="K13" s="271">
        <v>4.334573441719894E-4</v>
      </c>
      <c r="L13" s="271">
        <v>4.6807285885659786E-4</v>
      </c>
      <c r="M13" s="271">
        <v>6.6510626205707737E-4</v>
      </c>
      <c r="N13" s="271">
        <v>6.7303074164085206E-4</v>
      </c>
      <c r="O13" s="271">
        <v>6.7476948624840783E-4</v>
      </c>
      <c r="P13" s="271">
        <v>7.615666993853427E-4</v>
      </c>
    </row>
    <row r="14" spans="1:16" x14ac:dyDescent="0.35">
      <c r="A14" s="281" t="s">
        <v>133</v>
      </c>
      <c r="B14" s="277">
        <v>9.0679631466074253E-4</v>
      </c>
      <c r="C14" s="282">
        <v>1.0590055381067569E-3</v>
      </c>
      <c r="D14" s="277">
        <v>1.3005132954456813E-3</v>
      </c>
      <c r="E14" s="277">
        <v>1.258671193043224E-3</v>
      </c>
      <c r="F14" s="277">
        <v>1.1494787901198699E-3</v>
      </c>
      <c r="G14" s="277">
        <v>1.3894911249052026E-3</v>
      </c>
      <c r="H14" s="277">
        <v>1.6957407450192699E-3</v>
      </c>
      <c r="I14" s="277">
        <v>2.2518648170039408E-3</v>
      </c>
      <c r="J14" s="277">
        <v>2.7803974747146322E-3</v>
      </c>
      <c r="K14" s="277">
        <v>3.3897217139418098E-3</v>
      </c>
      <c r="L14" s="277">
        <v>3.5047978400012635E-3</v>
      </c>
      <c r="M14" s="277">
        <v>4.1182358267083143E-3</v>
      </c>
      <c r="N14" s="277">
        <v>5.0370076753730314E-3</v>
      </c>
      <c r="O14" s="277">
        <v>5.2664371479221551E-3</v>
      </c>
      <c r="P14" s="277">
        <v>4.9115206410176885E-3</v>
      </c>
    </row>
    <row r="15" spans="1:16" ht="46.5" customHeight="1" x14ac:dyDescent="0.35">
      <c r="A15" s="343" t="s">
        <v>292</v>
      </c>
      <c r="B15" s="343"/>
      <c r="C15" s="343"/>
      <c r="D15" s="343"/>
      <c r="E15" s="343"/>
      <c r="F15" s="343"/>
      <c r="G15" s="343"/>
      <c r="H15" s="343"/>
      <c r="I15" s="343"/>
      <c r="J15" s="343"/>
      <c r="K15" s="343"/>
      <c r="L15" s="343"/>
      <c r="M15" s="343"/>
      <c r="N15" s="343"/>
      <c r="O15" s="343"/>
    </row>
  </sheetData>
  <mergeCells count="2">
    <mergeCell ref="A1:O1"/>
    <mergeCell ref="A15:O1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4"/>
  <sheetViews>
    <sheetView showGridLines="0" workbookViewId="0">
      <selection sqref="A1:O1"/>
    </sheetView>
  </sheetViews>
  <sheetFormatPr baseColWidth="10" defaultColWidth="11.453125" defaultRowHeight="14.5" x14ac:dyDescent="0.35"/>
  <cols>
    <col min="1" max="1" width="17" style="4" bestFit="1" customWidth="1"/>
    <col min="2" max="16384" width="11.453125" style="4"/>
  </cols>
  <sheetData>
    <row r="1" spans="1:16" ht="30" customHeight="1" x14ac:dyDescent="0.35">
      <c r="A1" s="335" t="s">
        <v>162</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225" t="s">
        <v>134</v>
      </c>
      <c r="B4" s="286">
        <v>2.2893209584563348E-3</v>
      </c>
      <c r="C4" s="320" t="s">
        <v>55</v>
      </c>
      <c r="D4" s="320" t="s">
        <v>55</v>
      </c>
      <c r="E4" s="320" t="s">
        <v>55</v>
      </c>
      <c r="F4" s="320" t="s">
        <v>55</v>
      </c>
      <c r="G4" s="320" t="s">
        <v>55</v>
      </c>
      <c r="H4" s="320" t="s">
        <v>55</v>
      </c>
      <c r="I4" s="286">
        <v>2.612831486105944E-3</v>
      </c>
      <c r="J4" s="286">
        <v>3.4364770098132473E-3</v>
      </c>
      <c r="K4" s="287">
        <v>1.6072578428187468E-3</v>
      </c>
      <c r="L4" s="286">
        <v>1.8940545260565183E-3</v>
      </c>
      <c r="M4" s="287">
        <v>1.7974794867422104E-3</v>
      </c>
      <c r="N4" s="286">
        <v>1.6895047543028095E-3</v>
      </c>
      <c r="O4" s="288">
        <v>2.1878377040547635E-3</v>
      </c>
      <c r="P4" s="288">
        <v>2.3178548003627668E-3</v>
      </c>
    </row>
    <row r="5" spans="1:16" x14ac:dyDescent="0.35">
      <c r="A5" s="272" t="s">
        <v>113</v>
      </c>
      <c r="B5" s="278">
        <v>2.1878107362098961E-3</v>
      </c>
      <c r="C5" s="279" t="s">
        <v>55</v>
      </c>
      <c r="D5" s="279" t="s">
        <v>55</v>
      </c>
      <c r="E5" s="279" t="s">
        <v>55</v>
      </c>
      <c r="F5" s="279" t="s">
        <v>55</v>
      </c>
      <c r="G5" s="284" t="s">
        <v>55</v>
      </c>
      <c r="H5" s="278" t="s">
        <v>55</v>
      </c>
      <c r="I5" s="283">
        <v>1.334181409467585E-4</v>
      </c>
      <c r="J5" s="278">
        <v>2.9774570069599469E-4</v>
      </c>
      <c r="K5" s="283">
        <v>1.1460794126346741E-4</v>
      </c>
      <c r="L5" s="278">
        <v>9.917508879657556E-5</v>
      </c>
      <c r="M5" s="283">
        <v>1.103579822588845E-4</v>
      </c>
      <c r="N5" s="278">
        <v>2.1671214589705649E-4</v>
      </c>
      <c r="O5" s="283">
        <v>1.1094391414819603E-3</v>
      </c>
      <c r="P5" s="278">
        <v>1.1158028765531054E-3</v>
      </c>
    </row>
    <row r="6" spans="1:16" x14ac:dyDescent="0.35">
      <c r="A6" s="280" t="s">
        <v>114</v>
      </c>
      <c r="B6" s="271">
        <v>2.181853494860342E-3</v>
      </c>
      <c r="C6" s="273" t="s">
        <v>55</v>
      </c>
      <c r="D6" s="273" t="s">
        <v>55</v>
      </c>
      <c r="E6" s="273" t="s">
        <v>55</v>
      </c>
      <c r="F6" s="273" t="s">
        <v>55</v>
      </c>
      <c r="G6" s="273" t="s">
        <v>55</v>
      </c>
      <c r="H6" s="273" t="s">
        <v>55</v>
      </c>
      <c r="I6" s="284">
        <v>7.8917945741372602E-4</v>
      </c>
      <c r="J6" s="271">
        <v>9.6046724362168631E-4</v>
      </c>
      <c r="K6" s="284">
        <v>5.4803811861513577E-4</v>
      </c>
      <c r="L6" s="271">
        <v>5.2817341845823882E-4</v>
      </c>
      <c r="M6" s="284">
        <v>5.4850971583793198E-4</v>
      </c>
      <c r="N6" s="271">
        <v>5.5838670309061981E-4</v>
      </c>
      <c r="O6" s="284">
        <v>9.6997090979265008E-4</v>
      </c>
      <c r="P6" s="271">
        <v>9.0487369342509213E-4</v>
      </c>
    </row>
    <row r="7" spans="1:16" x14ac:dyDescent="0.35">
      <c r="A7" s="280" t="s">
        <v>115</v>
      </c>
      <c r="B7" s="271">
        <v>2.1360774144671764E-3</v>
      </c>
      <c r="C7" s="273" t="s">
        <v>55</v>
      </c>
      <c r="D7" s="273" t="s">
        <v>55</v>
      </c>
      <c r="E7" s="273" t="s">
        <v>55</v>
      </c>
      <c r="F7" s="273" t="s">
        <v>55</v>
      </c>
      <c r="G7" s="273" t="s">
        <v>55</v>
      </c>
      <c r="H7" s="273" t="s">
        <v>55</v>
      </c>
      <c r="I7" s="284">
        <v>1.2730934709736432E-3</v>
      </c>
      <c r="J7" s="271">
        <v>1.3378234326439661E-3</v>
      </c>
      <c r="K7" s="284">
        <v>9.0810167932794613E-4</v>
      </c>
      <c r="L7" s="271">
        <v>1.0905858604300935E-3</v>
      </c>
      <c r="M7" s="284">
        <v>1.1012009970207796E-3</v>
      </c>
      <c r="N7" s="271">
        <v>8.8281743570056258E-4</v>
      </c>
      <c r="O7" s="284">
        <v>1.3763832580714018E-3</v>
      </c>
      <c r="P7" s="271">
        <v>1.6118646819611954E-3</v>
      </c>
    </row>
    <row r="8" spans="1:16" x14ac:dyDescent="0.35">
      <c r="A8" s="280" t="s">
        <v>116</v>
      </c>
      <c r="B8" s="271">
        <v>2.4242101815273964E-3</v>
      </c>
      <c r="C8" s="273" t="s">
        <v>55</v>
      </c>
      <c r="D8" s="273" t="s">
        <v>55</v>
      </c>
      <c r="E8" s="273" t="s">
        <v>55</v>
      </c>
      <c r="F8" s="282" t="s">
        <v>55</v>
      </c>
      <c r="G8" s="273" t="s">
        <v>55</v>
      </c>
      <c r="H8" s="282" t="s">
        <v>55</v>
      </c>
      <c r="I8" s="284">
        <v>3.9010802233778487E-3</v>
      </c>
      <c r="J8" s="271">
        <v>5.1576569313690887E-3</v>
      </c>
      <c r="K8" s="284">
        <v>2.1966690511592605E-3</v>
      </c>
      <c r="L8" s="271">
        <v>2.5779110040226997E-3</v>
      </c>
      <c r="M8" s="284">
        <v>2.3750896895434947E-3</v>
      </c>
      <c r="N8" s="271">
        <v>2.2354208189671989E-3</v>
      </c>
      <c r="O8" s="284">
        <v>2.7046444611752273E-3</v>
      </c>
      <c r="P8" s="271">
        <v>2.8292970883992685E-3</v>
      </c>
    </row>
    <row r="9" spans="1:16" x14ac:dyDescent="0.35">
      <c r="A9" s="272" t="s">
        <v>119</v>
      </c>
      <c r="B9" s="278">
        <v>3.3569942503712648E-3</v>
      </c>
      <c r="C9" s="279" t="s">
        <v>55</v>
      </c>
      <c r="D9" s="279" t="s">
        <v>55</v>
      </c>
      <c r="E9" s="279" t="s">
        <v>55</v>
      </c>
      <c r="F9" s="273" t="s">
        <v>55</v>
      </c>
      <c r="G9" s="279" t="s">
        <v>55</v>
      </c>
      <c r="H9" s="273" t="s">
        <v>55</v>
      </c>
      <c r="I9" s="283">
        <v>8.2769156805572626E-3</v>
      </c>
      <c r="J9" s="278">
        <v>1.0936094825164541E-2</v>
      </c>
      <c r="K9" s="283">
        <v>5.5652337038840276E-3</v>
      </c>
      <c r="L9" s="278">
        <v>7.3782998553944684E-3</v>
      </c>
      <c r="M9" s="283">
        <v>6.3171426006748731E-3</v>
      </c>
      <c r="N9" s="278">
        <v>4.7999192509020627E-3</v>
      </c>
      <c r="O9" s="283">
        <v>4.3098039352038563E-3</v>
      </c>
      <c r="P9" s="278">
        <v>5.4571365711403403E-3</v>
      </c>
    </row>
    <row r="10" spans="1:16" x14ac:dyDescent="0.35">
      <c r="A10" s="280" t="s">
        <v>132</v>
      </c>
      <c r="B10" s="271">
        <v>1.7301069926519278E-3</v>
      </c>
      <c r="C10" s="273" t="s">
        <v>55</v>
      </c>
      <c r="D10" s="273" t="s">
        <v>55</v>
      </c>
      <c r="E10" s="273" t="s">
        <v>55</v>
      </c>
      <c r="F10" s="273" t="s">
        <v>55</v>
      </c>
      <c r="G10" s="273" t="s">
        <v>55</v>
      </c>
      <c r="H10" s="273" t="s">
        <v>55</v>
      </c>
      <c r="I10" s="273">
        <v>3.5322683631484929E-3</v>
      </c>
      <c r="J10" s="284">
        <v>5.5272160453123127E-3</v>
      </c>
      <c r="K10" s="289">
        <v>1.9612031892174849E-3</v>
      </c>
      <c r="L10" s="289">
        <v>2.0861556906751227E-3</v>
      </c>
      <c r="M10" s="289">
        <v>2.085325061753593E-3</v>
      </c>
      <c r="N10" s="289">
        <v>2.0286379820770701E-3</v>
      </c>
      <c r="O10" s="289">
        <v>3.092154727130131E-3</v>
      </c>
      <c r="P10" s="271">
        <v>2.8848606136368284E-3</v>
      </c>
    </row>
    <row r="11" spans="1:16" x14ac:dyDescent="0.35">
      <c r="A11" s="280" t="s">
        <v>121</v>
      </c>
      <c r="B11" s="271">
        <v>2.8678400660683561E-3</v>
      </c>
      <c r="C11" s="273" t="s">
        <v>55</v>
      </c>
      <c r="D11" s="273" t="s">
        <v>55</v>
      </c>
      <c r="E11" s="273" t="s">
        <v>55</v>
      </c>
      <c r="F11" s="273" t="s">
        <v>55</v>
      </c>
      <c r="G11" s="273" t="s">
        <v>55</v>
      </c>
      <c r="H11" s="273" t="s">
        <v>55</v>
      </c>
      <c r="I11" s="273">
        <v>1.3911348602263851E-4</v>
      </c>
      <c r="J11" s="271">
        <v>7.4246532688769946E-5</v>
      </c>
      <c r="K11" s="271">
        <v>2.907667918853149E-5</v>
      </c>
      <c r="L11" s="271">
        <v>1.1388980986251805E-4</v>
      </c>
      <c r="M11" s="271">
        <v>1.0762927134759626E-4</v>
      </c>
      <c r="N11" s="271">
        <v>1.0197433064788416E-4</v>
      </c>
      <c r="O11" s="271">
        <v>7.3833941134123426E-4</v>
      </c>
      <c r="P11" s="271">
        <v>2.1650966742482026E-4</v>
      </c>
    </row>
    <row r="12" spans="1:16" x14ac:dyDescent="0.35">
      <c r="A12" s="280" t="s">
        <v>133</v>
      </c>
      <c r="B12" s="277">
        <v>1.6969334480682887E-3</v>
      </c>
      <c r="C12" s="282" t="s">
        <v>55</v>
      </c>
      <c r="D12" s="282" t="s">
        <v>55</v>
      </c>
      <c r="E12" s="282" t="s">
        <v>55</v>
      </c>
      <c r="F12" s="282" t="s">
        <v>55</v>
      </c>
      <c r="G12" s="282" t="s">
        <v>55</v>
      </c>
      <c r="H12" s="273" t="s">
        <v>55</v>
      </c>
      <c r="I12" s="273">
        <v>7.2722686482869549E-6</v>
      </c>
      <c r="J12" s="271">
        <v>1.7692136868464725E-5</v>
      </c>
      <c r="K12" s="271">
        <v>8.0554740987958087E-5</v>
      </c>
      <c r="L12" s="271">
        <v>9.7650739460807773E-6</v>
      </c>
      <c r="M12" s="271">
        <v>4.055678910894401E-5</v>
      </c>
      <c r="N12" s="271">
        <v>2.5276613529404688E-4</v>
      </c>
      <c r="O12" s="271">
        <v>7.3450855938309565E-4</v>
      </c>
      <c r="P12" s="277">
        <v>7.6490198436920725E-4</v>
      </c>
    </row>
    <row r="13" spans="1:16" ht="46.5" customHeight="1" x14ac:dyDescent="0.35">
      <c r="A13" s="343" t="s">
        <v>293</v>
      </c>
      <c r="B13" s="343"/>
      <c r="C13" s="343"/>
      <c r="D13" s="343"/>
      <c r="E13" s="343"/>
      <c r="F13" s="343"/>
      <c r="G13" s="343"/>
      <c r="H13" s="343"/>
      <c r="I13" s="343"/>
      <c r="J13" s="343"/>
      <c r="K13" s="343"/>
      <c r="L13" s="343"/>
      <c r="M13" s="343"/>
      <c r="N13" s="343"/>
      <c r="O13" s="343"/>
    </row>
    <row r="14" spans="1:16" x14ac:dyDescent="0.35">
      <c r="A14" s="317"/>
      <c r="B14" s="317"/>
      <c r="C14" s="317"/>
      <c r="D14" s="317"/>
      <c r="E14" s="317"/>
      <c r="F14" s="317"/>
      <c r="G14" s="317"/>
      <c r="H14" s="317"/>
      <c r="I14" s="317"/>
      <c r="J14" s="317"/>
      <c r="K14" s="317"/>
      <c r="L14" s="317"/>
      <c r="M14" s="317"/>
      <c r="N14" s="317"/>
      <c r="O14" s="317"/>
      <c r="P14" s="317"/>
    </row>
  </sheetData>
  <mergeCells count="2">
    <mergeCell ref="A1:O1"/>
    <mergeCell ref="A13:O13"/>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9"/>
  <sheetViews>
    <sheetView showGridLines="0" workbookViewId="0">
      <selection sqref="A1:E1"/>
    </sheetView>
  </sheetViews>
  <sheetFormatPr baseColWidth="10" defaultColWidth="11.453125" defaultRowHeight="14.5" x14ac:dyDescent="0.35"/>
  <cols>
    <col min="1" max="1" width="20.26953125" style="4" customWidth="1"/>
    <col min="2" max="16384" width="11.453125" style="4"/>
  </cols>
  <sheetData>
    <row r="1" spans="1:5" ht="30" customHeight="1" x14ac:dyDescent="0.35">
      <c r="A1" s="335" t="s">
        <v>200</v>
      </c>
      <c r="B1" s="335"/>
      <c r="C1" s="335"/>
      <c r="D1" s="335"/>
      <c r="E1" s="335"/>
    </row>
    <row r="3" spans="1:5" x14ac:dyDescent="0.35">
      <c r="B3" s="26">
        <v>2016</v>
      </c>
      <c r="C3" s="26">
        <v>2017</v>
      </c>
      <c r="D3" s="26">
        <v>2018</v>
      </c>
      <c r="E3" s="26">
        <v>2019</v>
      </c>
    </row>
    <row r="4" spans="1:5" x14ac:dyDescent="0.35">
      <c r="A4" s="225" t="s">
        <v>198</v>
      </c>
      <c r="B4" s="290">
        <v>7.5227032638147814E-4</v>
      </c>
      <c r="C4" s="286">
        <v>2.6153728671628673E-4</v>
      </c>
      <c r="D4" s="288">
        <v>4.0627814936192901E-4</v>
      </c>
      <c r="E4" s="288">
        <v>7.8263753757327754E-4</v>
      </c>
    </row>
    <row r="5" spans="1:5" x14ac:dyDescent="0.35">
      <c r="A5" s="272" t="s">
        <v>126</v>
      </c>
      <c r="B5" s="291">
        <v>1.7295643762472051E-3</v>
      </c>
      <c r="C5" s="278">
        <v>2.0772951928253765E-4</v>
      </c>
      <c r="D5" s="283">
        <v>5.2759818907805356E-4</v>
      </c>
      <c r="E5" s="278">
        <v>4.9291851176782166E-4</v>
      </c>
    </row>
    <row r="6" spans="1:5" x14ac:dyDescent="0.35">
      <c r="A6" s="280" t="s">
        <v>125</v>
      </c>
      <c r="B6" s="289">
        <v>7.0366616184079628E-5</v>
      </c>
      <c r="C6" s="271">
        <v>3.4429668326609062E-6</v>
      </c>
      <c r="D6" s="284">
        <v>3.7566623730828764E-4</v>
      </c>
      <c r="E6" s="271">
        <v>2.3035629020744155E-4</v>
      </c>
    </row>
    <row r="7" spans="1:5" x14ac:dyDescent="0.35">
      <c r="A7" s="280" t="s">
        <v>137</v>
      </c>
      <c r="B7" s="289">
        <v>0</v>
      </c>
      <c r="C7" s="271">
        <v>0</v>
      </c>
      <c r="D7" s="284">
        <v>8.0847292615033597E-5</v>
      </c>
      <c r="E7" s="271">
        <v>1.5046794573828398E-3</v>
      </c>
    </row>
    <row r="8" spans="1:5" x14ac:dyDescent="0.35">
      <c r="A8" s="280" t="s">
        <v>41</v>
      </c>
      <c r="B8" s="292">
        <v>0</v>
      </c>
      <c r="C8" s="277">
        <v>7.4245332342352485E-4</v>
      </c>
      <c r="D8" s="285">
        <v>2.904396999491424E-4</v>
      </c>
      <c r="E8" s="277">
        <v>1.8987259997653709E-3</v>
      </c>
    </row>
    <row r="9" spans="1:5" ht="46.5" customHeight="1" x14ac:dyDescent="0.35">
      <c r="A9" s="343" t="s">
        <v>201</v>
      </c>
      <c r="B9" s="343"/>
      <c r="C9" s="343"/>
      <c r="D9" s="343"/>
      <c r="E9" s="343"/>
    </row>
  </sheetData>
  <mergeCells count="2">
    <mergeCell ref="A9:E9"/>
    <mergeCell ref="A1:E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3"/>
  <sheetViews>
    <sheetView showGridLines="0" workbookViewId="0">
      <selection activeCell="K34" sqref="K34"/>
    </sheetView>
  </sheetViews>
  <sheetFormatPr baseColWidth="10" defaultColWidth="11.453125" defaultRowHeight="14.5" x14ac:dyDescent="0.35"/>
  <cols>
    <col min="1" max="1" width="17" style="4" bestFit="1" customWidth="1"/>
    <col min="2" max="16384" width="11.453125" style="4"/>
  </cols>
  <sheetData>
    <row r="1" spans="1:16" ht="30" customHeight="1" x14ac:dyDescent="0.35">
      <c r="A1" s="335" t="s">
        <v>164</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225" t="s">
        <v>134</v>
      </c>
      <c r="B4" s="286">
        <v>1.6856436714931634E-2</v>
      </c>
      <c r="C4" s="287">
        <v>1.5161115646152037E-2</v>
      </c>
      <c r="D4" s="286">
        <v>1.5463006355455633E-2</v>
      </c>
      <c r="E4" s="287">
        <v>2.0853261993202692E-2</v>
      </c>
      <c r="F4" s="286">
        <v>1.5036362353135284E-2</v>
      </c>
      <c r="G4" s="287">
        <v>1.537899001323428E-2</v>
      </c>
      <c r="H4" s="286">
        <v>1.5399600543212556E-2</v>
      </c>
      <c r="I4" s="287">
        <v>2.3780974059261089E-2</v>
      </c>
      <c r="J4" s="286">
        <v>4.1684912920150502E-2</v>
      </c>
      <c r="K4" s="287">
        <v>4.1715678745675278E-2</v>
      </c>
      <c r="L4" s="286">
        <v>4.1193631155714186E-2</v>
      </c>
      <c r="M4" s="287">
        <v>4.1242137118047958E-2</v>
      </c>
      <c r="N4" s="286">
        <v>3.9498392912132467E-2</v>
      </c>
      <c r="O4" s="288">
        <v>3.9891250677990688E-2</v>
      </c>
      <c r="P4" s="288">
        <v>3.9388461756104415E-2</v>
      </c>
    </row>
    <row r="5" spans="1:16" x14ac:dyDescent="0.35">
      <c r="A5" s="272" t="s">
        <v>113</v>
      </c>
      <c r="B5" s="278">
        <v>1.343258979415432E-2</v>
      </c>
      <c r="C5" s="283">
        <v>1.7293406452211588E-2</v>
      </c>
      <c r="D5" s="278">
        <v>1.672453113977096E-2</v>
      </c>
      <c r="E5" s="283">
        <v>1.8779253489938363E-2</v>
      </c>
      <c r="F5" s="278">
        <v>1.6716208272663E-2</v>
      </c>
      <c r="G5" s="283">
        <v>1.6440115732661832E-2</v>
      </c>
      <c r="H5" s="278">
        <v>1.282033907968414E-2</v>
      </c>
      <c r="I5" s="283">
        <v>1.0846146834213954E-2</v>
      </c>
      <c r="J5" s="278">
        <v>1.6826224157553138E-2</v>
      </c>
      <c r="K5" s="283">
        <v>1.4809724147556371E-2</v>
      </c>
      <c r="L5" s="278">
        <v>1.3634962279257402E-2</v>
      </c>
      <c r="M5" s="283">
        <v>1.3982993114731323E-2</v>
      </c>
      <c r="N5" s="278">
        <v>1.4859668497569721E-2</v>
      </c>
      <c r="O5" s="283">
        <v>1.2040293343758321E-2</v>
      </c>
      <c r="P5" s="278">
        <v>1.1674513135505828E-2</v>
      </c>
    </row>
    <row r="6" spans="1:16" x14ac:dyDescent="0.35">
      <c r="A6" s="280" t="s">
        <v>114</v>
      </c>
      <c r="B6" s="271">
        <v>8.2874286162129881E-3</v>
      </c>
      <c r="C6" s="284">
        <v>1.1681954089459145E-2</v>
      </c>
      <c r="D6" s="271">
        <v>1.2013855075144965E-2</v>
      </c>
      <c r="E6" s="284">
        <v>1.676117418283395E-2</v>
      </c>
      <c r="F6" s="271">
        <v>1.0639807184756747E-2</v>
      </c>
      <c r="G6" s="284">
        <v>9.948668939834723E-3</v>
      </c>
      <c r="H6" s="271">
        <v>9.4222233579190646E-3</v>
      </c>
      <c r="I6" s="284">
        <v>1.7574416876564716E-2</v>
      </c>
      <c r="J6" s="271">
        <v>3.1215115014033443E-2</v>
      </c>
      <c r="K6" s="284">
        <v>3.138457690164511E-2</v>
      </c>
      <c r="L6" s="271">
        <v>3.0047408619302871E-2</v>
      </c>
      <c r="M6" s="284">
        <v>3.0838451532395929E-2</v>
      </c>
      <c r="N6" s="271">
        <v>2.9075878841319042E-2</v>
      </c>
      <c r="O6" s="284">
        <v>3.161096684921199E-2</v>
      </c>
      <c r="P6" s="271">
        <v>2.903268248505508E-2</v>
      </c>
    </row>
    <row r="7" spans="1:16" x14ac:dyDescent="0.35">
      <c r="A7" s="280" t="s">
        <v>115</v>
      </c>
      <c r="B7" s="271">
        <v>1.2513108047569081E-2</v>
      </c>
      <c r="C7" s="284">
        <v>1.6280367848674131E-2</v>
      </c>
      <c r="D7" s="271">
        <v>1.6500570484298829E-2</v>
      </c>
      <c r="E7" s="284">
        <v>2.2197191207668734E-2</v>
      </c>
      <c r="F7" s="271">
        <v>1.6256839757154574E-2</v>
      </c>
      <c r="G7" s="284">
        <v>1.607847140976695E-2</v>
      </c>
      <c r="H7" s="271">
        <v>1.5211145902210555E-2</v>
      </c>
      <c r="I7" s="284">
        <v>2.2834996713691186E-2</v>
      </c>
      <c r="J7" s="271">
        <v>4.3759285225963618E-2</v>
      </c>
      <c r="K7" s="284">
        <v>4.3090061877519466E-2</v>
      </c>
      <c r="L7" s="271">
        <v>4.281252923473098E-2</v>
      </c>
      <c r="M7" s="284">
        <v>4.3194634074809446E-2</v>
      </c>
      <c r="N7" s="271">
        <v>4.2310632807999196E-2</v>
      </c>
      <c r="O7" s="284">
        <v>4.2856749400179917E-2</v>
      </c>
      <c r="P7" s="271">
        <v>4.1716036678071361E-2</v>
      </c>
    </row>
    <row r="8" spans="1:16" x14ac:dyDescent="0.35">
      <c r="A8" s="280" t="s">
        <v>116</v>
      </c>
      <c r="B8" s="271">
        <v>2.3162703958766365E-2</v>
      </c>
      <c r="C8" s="284">
        <v>1.5797194242279697E-2</v>
      </c>
      <c r="D8" s="271">
        <v>1.6144595967445913E-2</v>
      </c>
      <c r="E8" s="284">
        <v>2.1988363439341824E-2</v>
      </c>
      <c r="F8" s="271">
        <v>1.577560485147898E-2</v>
      </c>
      <c r="G8" s="284">
        <v>1.6694207492053373E-2</v>
      </c>
      <c r="H8" s="271">
        <v>1.7555559726564321E-2</v>
      </c>
      <c r="I8" s="284">
        <v>2.7216624471548032E-2</v>
      </c>
      <c r="J8" s="271">
        <v>4.607298074380782E-2</v>
      </c>
      <c r="K8" s="284">
        <v>4.6084743808283424E-2</v>
      </c>
      <c r="L8" s="271">
        <v>4.5405550660372399E-2</v>
      </c>
      <c r="M8" s="284">
        <v>4.4873811832899603E-2</v>
      </c>
      <c r="N8" s="271">
        <v>4.2568461772833972E-2</v>
      </c>
      <c r="O8" s="284">
        <v>4.2480498756477275E-2</v>
      </c>
      <c r="P8" s="271">
        <v>4.236172577558326E-2</v>
      </c>
    </row>
    <row r="9" spans="1:16" x14ac:dyDescent="0.35">
      <c r="A9" s="272" t="s">
        <v>119</v>
      </c>
      <c r="B9" s="278">
        <v>5.8140394444343442E-2</v>
      </c>
      <c r="C9" s="283">
        <v>1.0255857322565632E-2</v>
      </c>
      <c r="D9" s="278">
        <v>1.0609284477490285E-2</v>
      </c>
      <c r="E9" s="283">
        <v>1.6449673681247463E-2</v>
      </c>
      <c r="F9" s="278">
        <v>9.5631782608854143E-3</v>
      </c>
      <c r="G9" s="283">
        <v>1.4133393543080403E-2</v>
      </c>
      <c r="H9" s="278">
        <v>1.3941215871212128E-2</v>
      </c>
      <c r="I9" s="283">
        <v>2.5085516388655967E-2</v>
      </c>
      <c r="J9" s="278">
        <v>3.8188947733631531E-2</v>
      </c>
      <c r="K9" s="283">
        <v>3.5481608618155622E-2</v>
      </c>
      <c r="L9" s="278">
        <v>3.8294064816004662E-2</v>
      </c>
      <c r="M9" s="283">
        <v>3.9070906256566604E-2</v>
      </c>
      <c r="N9" s="278">
        <v>3.8503144652098746E-2</v>
      </c>
      <c r="O9" s="283">
        <v>3.6965026309959521E-2</v>
      </c>
      <c r="P9" s="278">
        <v>3.6319083108670575E-2</v>
      </c>
    </row>
    <row r="10" spans="1:16" x14ac:dyDescent="0.35">
      <c r="A10" s="280" t="s">
        <v>132</v>
      </c>
      <c r="B10" s="289">
        <v>1.2497474860170679E-2</v>
      </c>
      <c r="C10" s="289">
        <v>1.7835200616954636E-2</v>
      </c>
      <c r="D10" s="289">
        <v>1.7937347083659003E-2</v>
      </c>
      <c r="E10" s="289">
        <v>2.4444471164717447E-2</v>
      </c>
      <c r="F10" s="289">
        <v>1.8342799664854078E-2</v>
      </c>
      <c r="G10" s="289">
        <v>1.8742751744714951E-2</v>
      </c>
      <c r="H10" s="289">
        <v>1.9969182762654272E-2</v>
      </c>
      <c r="I10" s="271">
        <v>2.9220849720035524E-2</v>
      </c>
      <c r="J10" s="284">
        <v>4.8570134693484694E-2</v>
      </c>
      <c r="K10" s="289">
        <v>4.7431326695233596E-2</v>
      </c>
      <c r="L10" s="289">
        <v>4.7831189275381242E-2</v>
      </c>
      <c r="M10" s="289">
        <v>4.8422233778513957E-2</v>
      </c>
      <c r="N10" s="289">
        <v>4.4417806310986269E-2</v>
      </c>
      <c r="O10" s="289">
        <v>4.4275884783020664E-2</v>
      </c>
      <c r="P10" s="271">
        <v>4.4176377500508984E-2</v>
      </c>
    </row>
    <row r="11" spans="1:16" x14ac:dyDescent="0.35">
      <c r="A11" s="280" t="s">
        <v>121</v>
      </c>
      <c r="B11" s="271">
        <v>8.6636812552783882E-3</v>
      </c>
      <c r="C11" s="273">
        <v>1.3002121492312687E-2</v>
      </c>
      <c r="D11" s="271">
        <v>1.4100869943308808E-2</v>
      </c>
      <c r="E11" s="271">
        <v>1.9563937868233339E-2</v>
      </c>
      <c r="F11" s="271">
        <v>1.455510078397486E-2</v>
      </c>
      <c r="G11" s="271">
        <v>1.2608259240760134E-2</v>
      </c>
      <c r="H11" s="271">
        <v>1.2048660633513635E-2</v>
      </c>
      <c r="I11" s="271">
        <v>1.230125150882635E-2</v>
      </c>
      <c r="J11" s="271">
        <v>1.4011947900118992E-2</v>
      </c>
      <c r="K11" s="271">
        <v>1.5226606135363627E-2</v>
      </c>
      <c r="L11" s="271">
        <v>1.5510281560775505E-2</v>
      </c>
      <c r="M11" s="271">
        <v>1.6481870775272942E-2</v>
      </c>
      <c r="N11" s="271">
        <v>1.6010277838617887E-2</v>
      </c>
      <c r="O11" s="271">
        <v>1.7409990796713154E-2</v>
      </c>
      <c r="P11" s="271">
        <v>1.6670746937259662E-2</v>
      </c>
    </row>
    <row r="12" spans="1:16" x14ac:dyDescent="0.35">
      <c r="A12" s="281" t="s">
        <v>133</v>
      </c>
      <c r="B12" s="277">
        <v>2.7406599892396428E-3</v>
      </c>
      <c r="C12" s="282">
        <v>5.7482834827469196E-3</v>
      </c>
      <c r="D12" s="277">
        <v>5.7328062885757909E-3</v>
      </c>
      <c r="E12" s="277">
        <v>8.6160363554256165E-3</v>
      </c>
      <c r="F12" s="277">
        <v>5.6203784784539671E-3</v>
      </c>
      <c r="G12" s="277">
        <v>5.294275715057117E-3</v>
      </c>
      <c r="H12" s="277">
        <v>5.1741726472577061E-3</v>
      </c>
      <c r="I12" s="277">
        <v>5.2116098382939133E-3</v>
      </c>
      <c r="J12" s="277">
        <v>6.2435585093392702E-3</v>
      </c>
      <c r="K12" s="277">
        <v>6.8136361293483503E-3</v>
      </c>
      <c r="L12" s="277">
        <v>7.3928676689477757E-3</v>
      </c>
      <c r="M12" s="277">
        <v>1.1353748173344511E-2</v>
      </c>
      <c r="N12" s="277">
        <v>1.1474175539918868E-2</v>
      </c>
      <c r="O12" s="277">
        <v>9.4614367374282332E-3</v>
      </c>
      <c r="P12" s="277">
        <v>1.0772418134335269E-2</v>
      </c>
    </row>
    <row r="13" spans="1:16" ht="46.5" customHeight="1" x14ac:dyDescent="0.35">
      <c r="A13" s="343" t="s">
        <v>199</v>
      </c>
      <c r="B13" s="343"/>
      <c r="C13" s="343"/>
      <c r="D13" s="343"/>
      <c r="E13" s="343"/>
      <c r="F13" s="343"/>
      <c r="G13" s="343"/>
      <c r="H13" s="343"/>
      <c r="I13" s="343"/>
      <c r="J13" s="343"/>
      <c r="K13" s="343"/>
      <c r="L13" s="343"/>
      <c r="M13" s="343"/>
      <c r="N13" s="343"/>
      <c r="O13" s="343"/>
    </row>
  </sheetData>
  <mergeCells count="2">
    <mergeCell ref="A1:O1"/>
    <mergeCell ref="A13:O13"/>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9"/>
  <sheetViews>
    <sheetView showGridLines="0" workbookViewId="0">
      <selection activeCell="G12" sqref="G12"/>
    </sheetView>
  </sheetViews>
  <sheetFormatPr baseColWidth="10" defaultColWidth="11.453125" defaultRowHeight="14.5" x14ac:dyDescent="0.35"/>
  <cols>
    <col min="1" max="1" width="17" style="4" bestFit="1" customWidth="1"/>
    <col min="2" max="16384" width="11.453125" style="4"/>
  </cols>
  <sheetData>
    <row r="1" spans="1:5" ht="30" customHeight="1" x14ac:dyDescent="0.35">
      <c r="A1" s="335" t="s">
        <v>202</v>
      </c>
      <c r="B1" s="335"/>
      <c r="C1" s="335"/>
      <c r="D1" s="335"/>
      <c r="E1" s="335"/>
    </row>
    <row r="3" spans="1:5" x14ac:dyDescent="0.35">
      <c r="B3" s="26">
        <v>2016</v>
      </c>
      <c r="C3" s="26">
        <v>2017</v>
      </c>
      <c r="D3" s="26">
        <v>2018</v>
      </c>
      <c r="E3" s="26">
        <v>2019</v>
      </c>
    </row>
    <row r="4" spans="1:5" x14ac:dyDescent="0.35">
      <c r="A4" s="225" t="s">
        <v>198</v>
      </c>
      <c r="B4" s="290">
        <v>3.6439636142264017E-2</v>
      </c>
      <c r="C4" s="286">
        <v>4.1834968488417369E-2</v>
      </c>
      <c r="D4" s="288">
        <v>3.8405237720677769E-2</v>
      </c>
      <c r="E4" s="288">
        <v>3.6957185372089904E-2</v>
      </c>
    </row>
    <row r="5" spans="1:5" x14ac:dyDescent="0.35">
      <c r="A5" s="272" t="s">
        <v>126</v>
      </c>
      <c r="B5" s="291">
        <v>4.1185697010075822E-2</v>
      </c>
      <c r="C5" s="278">
        <v>4.3170143839328198E-2</v>
      </c>
      <c r="D5" s="283">
        <v>4.1895175115331508E-2</v>
      </c>
      <c r="E5" s="278">
        <v>4.0821238324342111E-2</v>
      </c>
    </row>
    <row r="6" spans="1:5" x14ac:dyDescent="0.35">
      <c r="A6" s="280" t="s">
        <v>125</v>
      </c>
      <c r="B6" s="289">
        <v>2.7353551051711184E-2</v>
      </c>
      <c r="C6" s="271">
        <v>1.6726798410029817E-2</v>
      </c>
      <c r="D6" s="284">
        <v>1.6612342463447744E-2</v>
      </c>
      <c r="E6" s="271">
        <v>1.6213918853597013E-2</v>
      </c>
    </row>
    <row r="7" spans="1:5" x14ac:dyDescent="0.35">
      <c r="A7" s="280" t="s">
        <v>137</v>
      </c>
      <c r="B7" s="289">
        <v>3.1039950796404533E-4</v>
      </c>
      <c r="C7" s="271">
        <v>1.0700116299140725E-2</v>
      </c>
      <c r="D7" s="284">
        <v>1.0744556530210767E-2</v>
      </c>
      <c r="E7" s="271">
        <v>1.0207654363629595E-2</v>
      </c>
    </row>
    <row r="8" spans="1:5" x14ac:dyDescent="0.35">
      <c r="A8" s="280" t="s">
        <v>41</v>
      </c>
      <c r="B8" s="292">
        <v>5.674163359339273E-2</v>
      </c>
      <c r="C8" s="277">
        <v>7.6553619875338055E-2</v>
      </c>
      <c r="D8" s="285">
        <v>6.5159623508569506E-2</v>
      </c>
      <c r="E8" s="277">
        <v>6.0774343812175058E-2</v>
      </c>
    </row>
    <row r="9" spans="1:5" ht="64.5" customHeight="1" x14ac:dyDescent="0.35">
      <c r="A9" s="343" t="s">
        <v>201</v>
      </c>
      <c r="B9" s="343"/>
      <c r="C9" s="343"/>
      <c r="D9" s="343"/>
      <c r="E9" s="343"/>
    </row>
  </sheetData>
  <mergeCells count="2">
    <mergeCell ref="A1:E1"/>
    <mergeCell ref="A9:E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8"/>
  <sheetViews>
    <sheetView showGridLines="0" workbookViewId="0">
      <selection activeCell="A8" sqref="A8:O8"/>
    </sheetView>
  </sheetViews>
  <sheetFormatPr baseColWidth="10" defaultColWidth="11.453125" defaultRowHeight="14.5" x14ac:dyDescent="0.35"/>
  <cols>
    <col min="1" max="1" width="17" style="4" bestFit="1" customWidth="1"/>
    <col min="2" max="2" width="9.54296875" style="4" customWidth="1"/>
    <col min="3" max="3" width="14.81640625" style="4" customWidth="1"/>
    <col min="4" max="4" width="9.54296875" style="4" customWidth="1"/>
    <col min="5" max="5" width="9.7265625" style="4" customWidth="1"/>
    <col min="6" max="6" width="12.26953125" style="4" customWidth="1"/>
    <col min="7" max="7" width="9.81640625" style="4" customWidth="1"/>
    <col min="8" max="8" width="9.26953125" style="4" customWidth="1"/>
    <col min="9" max="9" width="9.1796875" style="4" customWidth="1"/>
    <col min="10" max="10" width="8.7265625" style="4" customWidth="1"/>
    <col min="11" max="11" width="8" style="4" customWidth="1"/>
    <col min="12" max="16384" width="11.453125" style="4"/>
  </cols>
  <sheetData>
    <row r="1" spans="1:15" ht="30" customHeight="1" x14ac:dyDescent="0.35">
      <c r="A1" s="335" t="s">
        <v>161</v>
      </c>
      <c r="B1" s="335"/>
      <c r="C1" s="335"/>
      <c r="D1" s="335"/>
      <c r="E1" s="335"/>
      <c r="F1" s="335"/>
      <c r="G1" s="335"/>
      <c r="H1" s="335"/>
      <c r="I1" s="335"/>
      <c r="J1" s="335"/>
      <c r="K1" s="335"/>
      <c r="L1" s="335"/>
      <c r="M1" s="335"/>
      <c r="N1" s="335"/>
      <c r="O1" s="335"/>
    </row>
    <row r="3" spans="1:15" x14ac:dyDescent="0.35">
      <c r="B3" s="213">
        <v>2006</v>
      </c>
      <c r="C3" s="26">
        <v>2007</v>
      </c>
      <c r="D3" s="214">
        <v>2008</v>
      </c>
      <c r="E3" s="26">
        <v>2009</v>
      </c>
      <c r="F3" s="214">
        <v>2010</v>
      </c>
      <c r="G3" s="26">
        <v>2011</v>
      </c>
      <c r="H3" s="214">
        <v>2012</v>
      </c>
      <c r="I3" s="26">
        <v>2013</v>
      </c>
      <c r="J3" s="214">
        <v>2014</v>
      </c>
      <c r="K3" s="26">
        <v>2015</v>
      </c>
      <c r="L3" s="26">
        <v>2016</v>
      </c>
      <c r="M3" s="26">
        <v>2017</v>
      </c>
      <c r="N3" s="26">
        <v>2018</v>
      </c>
      <c r="O3" s="26">
        <v>2019</v>
      </c>
    </row>
    <row r="4" spans="1:15" ht="22" x14ac:dyDescent="0.35">
      <c r="A4" s="225" t="s">
        <v>138</v>
      </c>
      <c r="B4" s="290">
        <v>3.8178160101524565E-3</v>
      </c>
      <c r="C4" s="286">
        <v>4.7316417943259522E-3</v>
      </c>
      <c r="D4" s="287">
        <v>6.5381105479622986E-3</v>
      </c>
      <c r="E4" s="286">
        <v>8.570941847882008E-3</v>
      </c>
      <c r="F4" s="287">
        <v>6.9113493288748169E-3</v>
      </c>
      <c r="G4" s="286">
        <v>6.5191473200756243E-3</v>
      </c>
      <c r="H4" s="287">
        <v>6.1172805327654846E-3</v>
      </c>
      <c r="I4" s="286">
        <v>6.4076853809152462E-3</v>
      </c>
      <c r="J4" s="287">
        <v>7.4654502163216526E-3</v>
      </c>
      <c r="K4" s="286">
        <v>8.2877314610411892E-3</v>
      </c>
      <c r="L4" s="290">
        <v>1.0300800612442915E-2</v>
      </c>
      <c r="M4" s="286">
        <v>1.049383236292362E-2</v>
      </c>
      <c r="N4" s="288">
        <v>1.1905761103735894E-2</v>
      </c>
      <c r="O4" s="288">
        <v>1.3052585136074872E-2</v>
      </c>
    </row>
    <row r="5" spans="1:15" x14ac:dyDescent="0.35">
      <c r="A5" s="272" t="s">
        <v>126</v>
      </c>
      <c r="B5" s="291">
        <v>4.4951810348569819E-3</v>
      </c>
      <c r="C5" s="278">
        <v>5.5487882243892535E-3</v>
      </c>
      <c r="D5" s="283">
        <v>7.8083253360777087E-3</v>
      </c>
      <c r="E5" s="278">
        <v>1.0135610510114638E-2</v>
      </c>
      <c r="F5" s="283">
        <v>8.3809461299335607E-3</v>
      </c>
      <c r="G5" s="278">
        <v>8.1172806828458087E-3</v>
      </c>
      <c r="H5" s="283">
        <v>7.3484619308394538E-3</v>
      </c>
      <c r="I5" s="278">
        <v>7.5857056746451955E-3</v>
      </c>
      <c r="J5" s="283">
        <v>8.5812116562064885E-3</v>
      </c>
      <c r="K5" s="278">
        <v>9.9026146933503655E-3</v>
      </c>
      <c r="L5" s="283">
        <v>1.2320349754388917E-2</v>
      </c>
      <c r="M5" s="278">
        <v>1.2030220776378126E-2</v>
      </c>
      <c r="N5" s="283">
        <v>1.3041974826540287E-2</v>
      </c>
      <c r="O5" s="278">
        <v>1.4227964300676129E-2</v>
      </c>
    </row>
    <row r="6" spans="1:15" x14ac:dyDescent="0.35">
      <c r="A6" s="280" t="s">
        <v>125</v>
      </c>
      <c r="B6" s="289">
        <v>8.6438082585586697E-4</v>
      </c>
      <c r="C6" s="271">
        <v>1.2396171044257221E-3</v>
      </c>
      <c r="D6" s="284">
        <v>1.6798335977440094E-3</v>
      </c>
      <c r="E6" s="271">
        <v>3.104729314284209E-3</v>
      </c>
      <c r="F6" s="284">
        <v>1.956024065838914E-3</v>
      </c>
      <c r="G6" s="271">
        <v>9.8765524524597765E-4</v>
      </c>
      <c r="H6" s="284">
        <v>2.368149880956408E-3</v>
      </c>
      <c r="I6" s="271">
        <v>3.2108790206481636E-3</v>
      </c>
      <c r="J6" s="284">
        <v>4.690295383311169E-3</v>
      </c>
      <c r="K6" s="271">
        <v>3.4949964074234429E-3</v>
      </c>
      <c r="L6" s="284">
        <v>4.774793413999774E-3</v>
      </c>
      <c r="M6" s="271">
        <v>6.3968098202487663E-3</v>
      </c>
      <c r="N6" s="284">
        <v>9.1578064935283338E-3</v>
      </c>
      <c r="O6" s="271">
        <v>1.0647346489814974E-2</v>
      </c>
    </row>
    <row r="7" spans="1:15" x14ac:dyDescent="0.35">
      <c r="A7" s="280" t="s">
        <v>137</v>
      </c>
      <c r="B7" s="292">
        <v>1.3726032456068344E-3</v>
      </c>
      <c r="C7" s="277">
        <v>2.0321576953354348E-3</v>
      </c>
      <c r="D7" s="285">
        <v>1.4213795053522351E-3</v>
      </c>
      <c r="E7" s="277">
        <v>1.8976113178741625E-3</v>
      </c>
      <c r="F7" s="285">
        <v>7.799694429709912E-4</v>
      </c>
      <c r="G7" s="277">
        <v>6.0486362512789246E-4</v>
      </c>
      <c r="H7" s="285">
        <v>7.7971564112961137E-4</v>
      </c>
      <c r="I7" s="277">
        <v>4.4904732883734489E-4</v>
      </c>
      <c r="J7" s="285">
        <v>1.1218841629397265E-3</v>
      </c>
      <c r="K7" s="277">
        <v>1.8352686216297686E-3</v>
      </c>
      <c r="L7" s="285">
        <v>1.2216522142632783E-3</v>
      </c>
      <c r="M7" s="277">
        <v>3.6219126959708232E-3</v>
      </c>
      <c r="N7" s="285">
        <v>4.7014262506130475E-3</v>
      </c>
      <c r="O7" s="277">
        <v>4.1108727234273465E-3</v>
      </c>
    </row>
    <row r="8" spans="1:15" ht="46.5" customHeight="1" x14ac:dyDescent="0.35">
      <c r="A8" s="343" t="s">
        <v>203</v>
      </c>
      <c r="B8" s="338"/>
      <c r="C8" s="338"/>
      <c r="D8" s="338"/>
      <c r="E8" s="338"/>
      <c r="F8" s="338"/>
      <c r="G8" s="338"/>
      <c r="H8" s="338"/>
      <c r="I8" s="338"/>
      <c r="J8" s="338"/>
      <c r="K8" s="338"/>
      <c r="L8" s="343"/>
      <c r="M8" s="343"/>
      <c r="N8" s="343"/>
      <c r="O8" s="343"/>
    </row>
  </sheetData>
  <mergeCells count="2">
    <mergeCell ref="A1:O1"/>
    <mergeCell ref="A8:O8"/>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10"/>
  <sheetViews>
    <sheetView showGridLines="0" workbookViewId="0">
      <selection activeCell="A15" sqref="A15"/>
    </sheetView>
  </sheetViews>
  <sheetFormatPr baseColWidth="10" defaultColWidth="11.453125" defaultRowHeight="14.5" x14ac:dyDescent="0.35"/>
  <cols>
    <col min="1" max="1" width="28.1796875" style="303" customWidth="1"/>
    <col min="2" max="16" width="12.54296875" style="4" bestFit="1" customWidth="1"/>
    <col min="17" max="16384" width="11.453125" style="4"/>
  </cols>
  <sheetData>
    <row r="1" spans="1:16" ht="30" customHeight="1" x14ac:dyDescent="0.35">
      <c r="A1" s="335" t="s">
        <v>160</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300" t="s">
        <v>139</v>
      </c>
      <c r="B4" s="294">
        <v>53.376707396191335</v>
      </c>
      <c r="C4" s="295">
        <v>55.24060595419661</v>
      </c>
      <c r="D4" s="294">
        <v>56.866105846031601</v>
      </c>
      <c r="E4" s="295">
        <v>59.374620868159141</v>
      </c>
      <c r="F4" s="294">
        <v>61.264895003962479</v>
      </c>
      <c r="G4" s="295">
        <v>63.457926179337626</v>
      </c>
      <c r="H4" s="294">
        <v>65.155656920449999</v>
      </c>
      <c r="I4" s="295">
        <v>66.575120813479998</v>
      </c>
      <c r="J4" s="294">
        <v>66.592918680210005</v>
      </c>
      <c r="K4" s="295">
        <v>69.29612137109001</v>
      </c>
      <c r="L4" s="294">
        <v>70.341948701389995</v>
      </c>
      <c r="M4" s="295">
        <v>71.494558699400002</v>
      </c>
      <c r="N4" s="294">
        <v>72.770147068170019</v>
      </c>
      <c r="O4" s="295">
        <v>73.524687935930004</v>
      </c>
      <c r="P4" s="294">
        <v>74.956804766719998</v>
      </c>
    </row>
    <row r="5" spans="1:16" x14ac:dyDescent="0.35">
      <c r="A5" s="301" t="s">
        <v>143</v>
      </c>
      <c r="B5" s="296">
        <v>54.086807385661331</v>
      </c>
      <c r="C5" s="297">
        <v>56.112682894866616</v>
      </c>
      <c r="D5" s="296">
        <v>57.781537506831597</v>
      </c>
      <c r="E5" s="297">
        <v>60.672022830039147</v>
      </c>
      <c r="F5" s="296">
        <v>62.236156638142482</v>
      </c>
      <c r="G5" s="297">
        <v>64.484713151017615</v>
      </c>
      <c r="H5" s="296">
        <v>66.212379617110003</v>
      </c>
      <c r="I5" s="297">
        <v>67.873034666769996</v>
      </c>
      <c r="J5" s="296">
        <v>69.055999702289995</v>
      </c>
      <c r="K5" s="297">
        <v>72.142104635720003</v>
      </c>
      <c r="L5" s="296">
        <v>73.148774993440014</v>
      </c>
      <c r="M5" s="297">
        <v>74.367125271679996</v>
      </c>
      <c r="N5" s="296">
        <v>75.573566579499996</v>
      </c>
      <c r="O5" s="297">
        <v>76.315315506289977</v>
      </c>
      <c r="P5" s="296">
        <v>77.736302025620006</v>
      </c>
    </row>
    <row r="6" spans="1:16" x14ac:dyDescent="0.35">
      <c r="A6" s="301" t="s">
        <v>140</v>
      </c>
      <c r="B6" s="296">
        <v>57.151474846201332</v>
      </c>
      <c r="C6" s="297">
        <v>56.935017962156614</v>
      </c>
      <c r="D6" s="296">
        <v>58.647066220731595</v>
      </c>
      <c r="E6" s="297">
        <v>61.593939077669141</v>
      </c>
      <c r="F6" s="296">
        <v>63.212009184642476</v>
      </c>
      <c r="G6" s="297">
        <v>65.522282159807617</v>
      </c>
      <c r="H6" s="296">
        <v>67.31953194766001</v>
      </c>
      <c r="I6" s="297">
        <v>68.976682014890002</v>
      </c>
      <c r="J6" s="296">
        <v>70.210435019889999</v>
      </c>
      <c r="K6" s="297">
        <v>73.370971278690007</v>
      </c>
      <c r="L6" s="296">
        <v>74.411777800870013</v>
      </c>
      <c r="M6" s="297">
        <v>75.658178072069987</v>
      </c>
      <c r="N6" s="296">
        <v>76.935021219220005</v>
      </c>
      <c r="O6" s="297">
        <v>77.798677009449975</v>
      </c>
      <c r="P6" s="296">
        <v>79.263388966850002</v>
      </c>
    </row>
    <row r="7" spans="1:16" x14ac:dyDescent="0.35">
      <c r="A7" s="301" t="s">
        <v>141</v>
      </c>
      <c r="B7" s="296">
        <v>57.561237277851333</v>
      </c>
      <c r="C7" s="297">
        <v>57.227443224676612</v>
      </c>
      <c r="D7" s="296">
        <v>59.040808419471595</v>
      </c>
      <c r="E7" s="297">
        <v>62.091694195039146</v>
      </c>
      <c r="F7" s="296">
        <v>63.645344823852476</v>
      </c>
      <c r="G7" s="297">
        <v>65.952841692217618</v>
      </c>
      <c r="H7" s="296">
        <v>67.818256131280009</v>
      </c>
      <c r="I7" s="297">
        <v>69.606521629559992</v>
      </c>
      <c r="J7" s="296">
        <v>70.799000986460001</v>
      </c>
      <c r="K7" s="297">
        <v>74.096967823619991</v>
      </c>
      <c r="L7" s="296">
        <v>75.178272429740005</v>
      </c>
      <c r="M7" s="297">
        <v>76.645197703659989</v>
      </c>
      <c r="N7" s="296">
        <v>77.897108961720008</v>
      </c>
      <c r="O7" s="297">
        <v>78.924172040559981</v>
      </c>
      <c r="P7" s="296">
        <v>80.306276562460013</v>
      </c>
    </row>
    <row r="8" spans="1:16" x14ac:dyDescent="0.35">
      <c r="A8" s="302" t="s">
        <v>142</v>
      </c>
      <c r="B8" s="298">
        <v>58.565433102101331</v>
      </c>
      <c r="C8" s="299">
        <v>58.244267324106616</v>
      </c>
      <c r="D8" s="298">
        <v>60.106879897201601</v>
      </c>
      <c r="E8" s="299">
        <v>63.271757276619141</v>
      </c>
      <c r="F8" s="298">
        <v>64.810985264742484</v>
      </c>
      <c r="G8" s="299">
        <v>67.163916365367626</v>
      </c>
      <c r="H8" s="298">
        <v>69.849004416219998</v>
      </c>
      <c r="I8" s="299">
        <v>71.774646903640004</v>
      </c>
      <c r="J8" s="298">
        <v>72.810951559220001</v>
      </c>
      <c r="K8" s="299">
        <v>75.858789018549999</v>
      </c>
      <c r="L8" s="298">
        <v>77.227083658260014</v>
      </c>
      <c r="M8" s="299">
        <v>79.231894991000004</v>
      </c>
      <c r="N8" s="298">
        <v>80.124213214340003</v>
      </c>
      <c r="O8" s="299">
        <v>81.05718877772</v>
      </c>
      <c r="P8" s="298">
        <v>82.612809898470005</v>
      </c>
    </row>
    <row r="9" spans="1:16" ht="46.5" customHeight="1" x14ac:dyDescent="0.35">
      <c r="A9" s="338" t="s">
        <v>294</v>
      </c>
      <c r="B9" s="338"/>
      <c r="C9" s="338"/>
      <c r="D9" s="338"/>
      <c r="E9" s="338"/>
      <c r="F9" s="338"/>
      <c r="G9" s="338"/>
      <c r="H9" s="338"/>
      <c r="I9" s="338"/>
      <c r="J9" s="338"/>
      <c r="K9" s="338"/>
      <c r="L9" s="338"/>
      <c r="M9" s="338"/>
      <c r="N9" s="338"/>
      <c r="O9" s="338"/>
    </row>
    <row r="10" spans="1:16" x14ac:dyDescent="0.35">
      <c r="B10" s="172"/>
      <c r="C10" s="172"/>
      <c r="D10" s="172"/>
      <c r="E10" s="172"/>
      <c r="F10" s="172"/>
      <c r="G10" s="172"/>
      <c r="H10" s="172"/>
      <c r="I10" s="172"/>
      <c r="J10" s="172"/>
      <c r="K10" s="172"/>
      <c r="L10" s="172"/>
      <c r="M10" s="172"/>
      <c r="N10" s="172"/>
      <c r="O10" s="172"/>
      <c r="P10" s="172"/>
    </row>
  </sheetData>
  <mergeCells count="2">
    <mergeCell ref="A1:O1"/>
    <mergeCell ref="A9:O9"/>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7"/>
  <sheetViews>
    <sheetView showGridLines="0" workbookViewId="0">
      <selection sqref="A1:E1"/>
    </sheetView>
  </sheetViews>
  <sheetFormatPr baseColWidth="10" defaultColWidth="11.453125" defaultRowHeight="14.5" x14ac:dyDescent="0.35"/>
  <cols>
    <col min="1" max="1" width="28.1796875" style="303" customWidth="1"/>
    <col min="2" max="5" width="12.54296875" style="4" bestFit="1" customWidth="1"/>
    <col min="6" max="16384" width="11.453125" style="4"/>
  </cols>
  <sheetData>
    <row r="1" spans="1:5" ht="30" customHeight="1" x14ac:dyDescent="0.35">
      <c r="A1" s="335" t="s">
        <v>296</v>
      </c>
      <c r="B1" s="335"/>
      <c r="C1" s="335"/>
      <c r="D1" s="335"/>
      <c r="E1" s="335"/>
    </row>
    <row r="3" spans="1:5" x14ac:dyDescent="0.35">
      <c r="B3" s="8">
        <v>2016</v>
      </c>
      <c r="C3" s="8">
        <v>2017</v>
      </c>
      <c r="D3" s="8">
        <v>2018</v>
      </c>
      <c r="E3" s="8">
        <v>2019</v>
      </c>
    </row>
    <row r="4" spans="1:5" x14ac:dyDescent="0.35">
      <c r="A4" s="304" t="s">
        <v>143</v>
      </c>
      <c r="B4" s="218">
        <v>0.94040191688309582</v>
      </c>
      <c r="C4" s="218">
        <v>0.95721784156563117</v>
      </c>
      <c r="D4" s="206">
        <v>0.96094753379426778</v>
      </c>
      <c r="E4" s="218">
        <v>0.95674578972689106</v>
      </c>
    </row>
    <row r="5" spans="1:5" x14ac:dyDescent="0.35">
      <c r="A5" s="305" t="s">
        <v>140</v>
      </c>
      <c r="B5" s="218">
        <v>0.9683429637580605</v>
      </c>
      <c r="C5" s="218">
        <v>0.96172556261454634</v>
      </c>
      <c r="D5" s="206">
        <v>0.96390868492642312</v>
      </c>
      <c r="E5" s="218">
        <v>0.9609265589378394</v>
      </c>
    </row>
    <row r="6" spans="1:5" x14ac:dyDescent="0.35">
      <c r="A6" s="306" t="s">
        <v>141</v>
      </c>
      <c r="B6" s="218">
        <v>0.97892296896056674</v>
      </c>
      <c r="C6" s="218">
        <v>0.97752675898913721</v>
      </c>
      <c r="D6" s="206">
        <v>0.97968034457614284</v>
      </c>
      <c r="E6" s="218">
        <v>0.97577678822256453</v>
      </c>
    </row>
    <row r="7" spans="1:5" ht="46.5" customHeight="1" x14ac:dyDescent="0.35">
      <c r="A7" s="343" t="s">
        <v>204</v>
      </c>
      <c r="B7" s="343"/>
      <c r="C7" s="343"/>
      <c r="D7" s="343"/>
      <c r="E7" s="343"/>
    </row>
  </sheetData>
  <mergeCells count="2">
    <mergeCell ref="A7:E7"/>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showGridLines="0" workbookViewId="0">
      <selection activeCell="A20" sqref="A20:I20"/>
    </sheetView>
  </sheetViews>
  <sheetFormatPr baseColWidth="10" defaultColWidth="11.453125" defaultRowHeight="14.5" x14ac:dyDescent="0.35"/>
  <cols>
    <col min="1" max="5" width="11.453125" style="4"/>
    <col min="6" max="6" width="18.453125" style="4" customWidth="1"/>
    <col min="7" max="10" width="11.453125" style="4"/>
    <col min="11" max="11" width="20.81640625" style="4" customWidth="1"/>
    <col min="12" max="16384" width="11.453125" style="4"/>
  </cols>
  <sheetData>
    <row r="1" spans="1:11" ht="46.5" customHeight="1" x14ac:dyDescent="0.35">
      <c r="A1" s="335" t="s">
        <v>12</v>
      </c>
      <c r="B1" s="335"/>
      <c r="C1" s="335"/>
      <c r="D1" s="335"/>
      <c r="E1" s="335"/>
      <c r="F1" s="335"/>
      <c r="G1" s="335"/>
      <c r="H1" s="335"/>
      <c r="I1" s="335"/>
    </row>
    <row r="2" spans="1:11" ht="46.5" customHeight="1" x14ac:dyDescent="0.35">
      <c r="A2" s="36"/>
      <c r="B2" s="339" t="s">
        <v>10</v>
      </c>
      <c r="C2" s="340"/>
      <c r="D2" s="340"/>
      <c r="E2" s="340"/>
      <c r="F2" s="341"/>
      <c r="G2" s="339" t="s">
        <v>11</v>
      </c>
      <c r="H2" s="340"/>
      <c r="I2" s="340"/>
      <c r="J2" s="340"/>
      <c r="K2" s="341"/>
    </row>
    <row r="3" spans="1:11" ht="71.25" customHeight="1" x14ac:dyDescent="0.35">
      <c r="A3" s="5"/>
      <c r="B3" s="26" t="s">
        <v>2</v>
      </c>
      <c r="C3" s="26" t="s">
        <v>3</v>
      </c>
      <c r="D3" s="26" t="s">
        <v>4</v>
      </c>
      <c r="E3" s="26" t="s">
        <v>5</v>
      </c>
      <c r="F3" s="26" t="s">
        <v>224</v>
      </c>
      <c r="G3" s="313" t="s">
        <v>2</v>
      </c>
      <c r="H3" s="313" t="s">
        <v>3</v>
      </c>
      <c r="I3" s="313" t="s">
        <v>4</v>
      </c>
      <c r="J3" s="313" t="s">
        <v>5</v>
      </c>
      <c r="K3" s="26" t="s">
        <v>225</v>
      </c>
    </row>
    <row r="4" spans="1:11" x14ac:dyDescent="0.35">
      <c r="A4" s="27">
        <v>2005</v>
      </c>
      <c r="B4" s="33">
        <v>107</v>
      </c>
      <c r="C4" s="14">
        <v>4</v>
      </c>
      <c r="D4" s="33">
        <v>0</v>
      </c>
      <c r="E4" s="14">
        <v>0</v>
      </c>
      <c r="F4" s="33">
        <f>SUM(B4:E4)</f>
        <v>111</v>
      </c>
      <c r="G4" s="28">
        <v>515</v>
      </c>
      <c r="H4" s="14">
        <v>297</v>
      </c>
      <c r="I4" s="33">
        <v>129</v>
      </c>
      <c r="J4" s="14">
        <v>66</v>
      </c>
      <c r="K4" s="33">
        <f>SUM(G4:J4)</f>
        <v>1007</v>
      </c>
    </row>
    <row r="5" spans="1:11" x14ac:dyDescent="0.35">
      <c r="A5" s="9">
        <v>2006</v>
      </c>
      <c r="B5" s="34">
        <v>106</v>
      </c>
      <c r="C5" s="15">
        <v>4</v>
      </c>
      <c r="D5" s="34">
        <v>0</v>
      </c>
      <c r="E5" s="15">
        <v>0</v>
      </c>
      <c r="F5" s="34">
        <f t="shared" ref="F5:F18" si="0">SUM(B5:E5)</f>
        <v>110</v>
      </c>
      <c r="G5" s="30">
        <v>518</v>
      </c>
      <c r="H5" s="15">
        <v>291</v>
      </c>
      <c r="I5" s="34">
        <v>128</v>
      </c>
      <c r="J5" s="15">
        <v>67</v>
      </c>
      <c r="K5" s="34">
        <f t="shared" ref="K5:K18" si="1">SUM(G5:J5)</f>
        <v>1004</v>
      </c>
    </row>
    <row r="6" spans="1:11" x14ac:dyDescent="0.35">
      <c r="A6" s="9">
        <v>2007</v>
      </c>
      <c r="B6" s="34">
        <v>99</v>
      </c>
      <c r="C6" s="15">
        <v>1</v>
      </c>
      <c r="D6" s="34">
        <v>1</v>
      </c>
      <c r="E6" s="15">
        <v>0</v>
      </c>
      <c r="F6" s="34">
        <f t="shared" si="0"/>
        <v>101</v>
      </c>
      <c r="G6" s="30">
        <v>506</v>
      </c>
      <c r="H6" s="15">
        <v>291</v>
      </c>
      <c r="I6" s="34">
        <v>132</v>
      </c>
      <c r="J6" s="15">
        <v>71</v>
      </c>
      <c r="K6" s="34">
        <f t="shared" si="1"/>
        <v>1000</v>
      </c>
    </row>
    <row r="7" spans="1:11" x14ac:dyDescent="0.35">
      <c r="A7" s="9">
        <v>2008</v>
      </c>
      <c r="B7" s="34">
        <v>101</v>
      </c>
      <c r="C7" s="15">
        <v>1</v>
      </c>
      <c r="D7" s="34">
        <v>1</v>
      </c>
      <c r="E7" s="15">
        <v>0</v>
      </c>
      <c r="F7" s="34">
        <f t="shared" si="0"/>
        <v>103</v>
      </c>
      <c r="G7" s="30">
        <v>475</v>
      </c>
      <c r="H7" s="15">
        <v>283</v>
      </c>
      <c r="I7" s="34">
        <v>134</v>
      </c>
      <c r="J7" s="15">
        <v>83</v>
      </c>
      <c r="K7" s="34">
        <f t="shared" si="1"/>
        <v>975</v>
      </c>
    </row>
    <row r="8" spans="1:11" x14ac:dyDescent="0.35">
      <c r="A8" s="9">
        <v>2009</v>
      </c>
      <c r="B8" s="34">
        <v>97</v>
      </c>
      <c r="C8" s="15">
        <v>2</v>
      </c>
      <c r="D8" s="34">
        <v>3</v>
      </c>
      <c r="E8" s="15">
        <v>1</v>
      </c>
      <c r="F8" s="34">
        <f t="shared" si="0"/>
        <v>103</v>
      </c>
      <c r="G8" s="30">
        <v>453</v>
      </c>
      <c r="H8" s="15">
        <v>280</v>
      </c>
      <c r="I8" s="34">
        <v>138</v>
      </c>
      <c r="J8" s="15">
        <v>85</v>
      </c>
      <c r="K8" s="34">
        <f t="shared" si="1"/>
        <v>956</v>
      </c>
    </row>
    <row r="9" spans="1:11" x14ac:dyDescent="0.35">
      <c r="A9" s="9">
        <v>2010</v>
      </c>
      <c r="B9" s="34">
        <v>101</v>
      </c>
      <c r="C9" s="15">
        <v>4</v>
      </c>
      <c r="D9" s="34">
        <v>1</v>
      </c>
      <c r="E9" s="15">
        <v>2</v>
      </c>
      <c r="F9" s="34">
        <f t="shared" si="0"/>
        <v>108</v>
      </c>
      <c r="G9" s="30">
        <v>434</v>
      </c>
      <c r="H9" s="15">
        <v>279</v>
      </c>
      <c r="I9" s="34">
        <v>138</v>
      </c>
      <c r="J9" s="15">
        <v>90</v>
      </c>
      <c r="K9" s="34">
        <f t="shared" si="1"/>
        <v>941</v>
      </c>
    </row>
    <row r="10" spans="1:11" x14ac:dyDescent="0.35">
      <c r="A10" s="9">
        <v>2011</v>
      </c>
      <c r="B10" s="34">
        <v>94</v>
      </c>
      <c r="C10" s="15">
        <v>4</v>
      </c>
      <c r="D10" s="34">
        <v>1</v>
      </c>
      <c r="E10" s="15">
        <v>2</v>
      </c>
      <c r="F10" s="34">
        <f t="shared" si="0"/>
        <v>101</v>
      </c>
      <c r="G10" s="30">
        <v>424</v>
      </c>
      <c r="H10" s="15">
        <v>276</v>
      </c>
      <c r="I10" s="34">
        <v>142</v>
      </c>
      <c r="J10" s="15">
        <v>94</v>
      </c>
      <c r="K10" s="34">
        <f t="shared" si="1"/>
        <v>936</v>
      </c>
    </row>
    <row r="11" spans="1:11" x14ac:dyDescent="0.35">
      <c r="A11" s="9">
        <v>2012</v>
      </c>
      <c r="B11" s="34">
        <v>82</v>
      </c>
      <c r="C11" s="15">
        <v>5</v>
      </c>
      <c r="D11" s="34">
        <v>0</v>
      </c>
      <c r="E11" s="15">
        <v>2</v>
      </c>
      <c r="F11" s="34">
        <f t="shared" si="0"/>
        <v>89</v>
      </c>
      <c r="G11" s="30">
        <v>398</v>
      </c>
      <c r="H11" s="15">
        <v>277</v>
      </c>
      <c r="I11" s="34">
        <v>147</v>
      </c>
      <c r="J11" s="15">
        <v>99</v>
      </c>
      <c r="K11" s="34">
        <f t="shared" si="1"/>
        <v>921</v>
      </c>
    </row>
    <row r="12" spans="1:11" x14ac:dyDescent="0.35">
      <c r="A12" s="9">
        <v>2013</v>
      </c>
      <c r="B12" s="34">
        <v>80</v>
      </c>
      <c r="C12" s="15">
        <v>7</v>
      </c>
      <c r="D12" s="34">
        <v>0</v>
      </c>
      <c r="E12" s="15">
        <v>2</v>
      </c>
      <c r="F12" s="34">
        <f t="shared" si="0"/>
        <v>89</v>
      </c>
      <c r="G12" s="30">
        <v>385</v>
      </c>
      <c r="H12" s="15">
        <v>267</v>
      </c>
      <c r="I12" s="34">
        <v>147</v>
      </c>
      <c r="J12" s="15">
        <v>103</v>
      </c>
      <c r="K12" s="34">
        <f t="shared" si="1"/>
        <v>902</v>
      </c>
    </row>
    <row r="13" spans="1:11" x14ac:dyDescent="0.35">
      <c r="A13" s="9">
        <v>2014</v>
      </c>
      <c r="B13" s="34">
        <v>68</v>
      </c>
      <c r="C13" s="15">
        <v>6</v>
      </c>
      <c r="D13" s="34">
        <v>0</v>
      </c>
      <c r="E13" s="15">
        <v>2</v>
      </c>
      <c r="F13" s="34">
        <f t="shared" si="0"/>
        <v>76</v>
      </c>
      <c r="G13" s="30">
        <v>376</v>
      </c>
      <c r="H13" s="15">
        <v>270</v>
      </c>
      <c r="I13" s="34">
        <v>141</v>
      </c>
      <c r="J13" s="15">
        <v>110</v>
      </c>
      <c r="K13" s="34">
        <f t="shared" si="1"/>
        <v>897</v>
      </c>
    </row>
    <row r="14" spans="1:11" x14ac:dyDescent="0.35">
      <c r="A14" s="9">
        <v>2015</v>
      </c>
      <c r="B14" s="34">
        <v>59</v>
      </c>
      <c r="C14" s="15">
        <v>5</v>
      </c>
      <c r="D14" s="34">
        <v>0</v>
      </c>
      <c r="E14" s="15">
        <v>2</v>
      </c>
      <c r="F14" s="34">
        <f t="shared" si="0"/>
        <v>66</v>
      </c>
      <c r="G14" s="30">
        <v>367</v>
      </c>
      <c r="H14" s="15">
        <v>257</v>
      </c>
      <c r="I14" s="34">
        <v>138</v>
      </c>
      <c r="J14" s="15">
        <v>121</v>
      </c>
      <c r="K14" s="34">
        <f t="shared" si="1"/>
        <v>883</v>
      </c>
    </row>
    <row r="15" spans="1:11" x14ac:dyDescent="0.35">
      <c r="A15" s="9">
        <v>2016</v>
      </c>
      <c r="B15" s="34">
        <v>43</v>
      </c>
      <c r="C15" s="15">
        <v>5</v>
      </c>
      <c r="D15" s="34">
        <v>0</v>
      </c>
      <c r="E15" s="15">
        <v>2</v>
      </c>
      <c r="F15" s="34">
        <f t="shared" si="0"/>
        <v>50</v>
      </c>
      <c r="G15" s="30">
        <v>348</v>
      </c>
      <c r="H15" s="15">
        <v>257</v>
      </c>
      <c r="I15" s="34">
        <v>138</v>
      </c>
      <c r="J15" s="15">
        <v>124</v>
      </c>
      <c r="K15" s="34">
        <f t="shared" si="1"/>
        <v>867</v>
      </c>
    </row>
    <row r="16" spans="1:11" x14ac:dyDescent="0.35">
      <c r="A16" s="9">
        <v>2017</v>
      </c>
      <c r="B16" s="34">
        <v>41</v>
      </c>
      <c r="C16" s="15">
        <v>4</v>
      </c>
      <c r="D16" s="34">
        <v>1</v>
      </c>
      <c r="E16" s="15">
        <v>2</v>
      </c>
      <c r="F16" s="34">
        <f t="shared" si="0"/>
        <v>48</v>
      </c>
      <c r="G16" s="30">
        <v>335</v>
      </c>
      <c r="H16" s="15">
        <v>257</v>
      </c>
      <c r="I16" s="34">
        <v>134</v>
      </c>
      <c r="J16" s="15">
        <v>127</v>
      </c>
      <c r="K16" s="34">
        <f t="shared" si="1"/>
        <v>853</v>
      </c>
    </row>
    <row r="17" spans="1:11" x14ac:dyDescent="0.35">
      <c r="A17" s="9">
        <v>2018</v>
      </c>
      <c r="B17" s="34">
        <v>4</v>
      </c>
      <c r="C17" s="15">
        <v>4</v>
      </c>
      <c r="D17" s="34">
        <v>0</v>
      </c>
      <c r="E17" s="15">
        <v>1</v>
      </c>
      <c r="F17" s="34">
        <f t="shared" si="0"/>
        <v>9</v>
      </c>
      <c r="G17" s="30">
        <v>322</v>
      </c>
      <c r="H17" s="15">
        <v>252</v>
      </c>
      <c r="I17" s="34">
        <v>137</v>
      </c>
      <c r="J17" s="15">
        <v>129</v>
      </c>
      <c r="K17" s="34">
        <f t="shared" si="1"/>
        <v>840</v>
      </c>
    </row>
    <row r="18" spans="1:11" x14ac:dyDescent="0.35">
      <c r="A18" s="31">
        <v>2019</v>
      </c>
      <c r="B18" s="35">
        <v>5</v>
      </c>
      <c r="C18" s="16">
        <v>1</v>
      </c>
      <c r="D18" s="35">
        <v>0</v>
      </c>
      <c r="E18" s="16">
        <v>0</v>
      </c>
      <c r="F18" s="35">
        <f t="shared" si="0"/>
        <v>6</v>
      </c>
      <c r="G18" s="32">
        <v>311</v>
      </c>
      <c r="H18" s="16">
        <v>249</v>
      </c>
      <c r="I18" s="35">
        <v>138</v>
      </c>
      <c r="J18" s="16">
        <v>133</v>
      </c>
      <c r="K18" s="35">
        <f t="shared" si="1"/>
        <v>831</v>
      </c>
    </row>
    <row r="19" spans="1:11" x14ac:dyDescent="0.35">
      <c r="A19" s="6"/>
      <c r="K19" s="15"/>
    </row>
    <row r="20" spans="1:11" ht="103.5" customHeight="1" x14ac:dyDescent="0.35">
      <c r="A20" s="338" t="s">
        <v>226</v>
      </c>
      <c r="B20" s="338"/>
      <c r="C20" s="338"/>
      <c r="D20" s="338"/>
      <c r="E20" s="338"/>
      <c r="F20" s="338"/>
      <c r="G20" s="338"/>
      <c r="H20" s="338"/>
      <c r="I20" s="338"/>
    </row>
  </sheetData>
  <mergeCells count="4">
    <mergeCell ref="A20:I20"/>
    <mergeCell ref="A1:I1"/>
    <mergeCell ref="G2:K2"/>
    <mergeCell ref="B2:F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9"/>
  <sheetViews>
    <sheetView showGridLines="0" workbookViewId="0">
      <selection activeCell="B15" sqref="B15"/>
    </sheetView>
  </sheetViews>
  <sheetFormatPr baseColWidth="10" defaultColWidth="11.453125" defaultRowHeight="14.5" x14ac:dyDescent="0.35"/>
  <cols>
    <col min="1" max="1" width="28.1796875" style="303" customWidth="1"/>
    <col min="2" max="15" width="12.54296875" style="4" bestFit="1" customWidth="1"/>
    <col min="16" max="16384" width="11.453125" style="4"/>
  </cols>
  <sheetData>
    <row r="1" spans="1:15" ht="30" customHeight="1" x14ac:dyDescent="0.35">
      <c r="A1" s="335" t="s">
        <v>159</v>
      </c>
      <c r="B1" s="335"/>
      <c r="C1" s="335"/>
      <c r="D1" s="335"/>
      <c r="E1" s="335"/>
      <c r="F1" s="335"/>
      <c r="G1" s="335"/>
      <c r="H1" s="335"/>
      <c r="I1" s="335"/>
      <c r="J1" s="335"/>
      <c r="K1" s="335"/>
      <c r="L1" s="335"/>
      <c r="M1" s="335"/>
      <c r="N1" s="335"/>
    </row>
    <row r="3" spans="1:15" x14ac:dyDescent="0.35">
      <c r="B3" s="26">
        <v>2006</v>
      </c>
      <c r="C3" s="26">
        <v>2007</v>
      </c>
      <c r="D3" s="26">
        <v>2008</v>
      </c>
      <c r="E3" s="26">
        <v>2009</v>
      </c>
      <c r="F3" s="26">
        <v>2010</v>
      </c>
      <c r="G3" s="26">
        <v>2011</v>
      </c>
      <c r="H3" s="26">
        <v>2012</v>
      </c>
      <c r="I3" s="26">
        <v>2013</v>
      </c>
      <c r="J3" s="26">
        <v>2014</v>
      </c>
      <c r="K3" s="26">
        <v>2015</v>
      </c>
      <c r="L3" s="26">
        <v>2016</v>
      </c>
      <c r="M3" s="26">
        <v>2017</v>
      </c>
      <c r="N3" s="26">
        <v>2018</v>
      </c>
      <c r="O3" s="26">
        <v>2019</v>
      </c>
    </row>
    <row r="4" spans="1:15" x14ac:dyDescent="0.35">
      <c r="A4" s="300" t="s">
        <v>139</v>
      </c>
      <c r="B4" s="307">
        <v>10.924284030016299</v>
      </c>
      <c r="C4" s="294">
        <v>11.308685127991799</v>
      </c>
      <c r="D4" s="295">
        <v>11.874747385301401</v>
      </c>
      <c r="E4" s="294">
        <v>12.2082063264974</v>
      </c>
      <c r="F4" s="295">
        <v>12.477082345827601</v>
      </c>
      <c r="G4" s="294">
        <v>13.069234585316702</v>
      </c>
      <c r="H4" s="295">
        <v>13.4134404887395</v>
      </c>
      <c r="I4" s="294">
        <v>13.689402579009</v>
      </c>
      <c r="J4" s="295">
        <v>14.033752805775801</v>
      </c>
      <c r="K4" s="294">
        <v>14.5371978159934</v>
      </c>
      <c r="L4" s="295">
        <v>14.540400001837401</v>
      </c>
      <c r="M4" s="294">
        <v>14.7959772658508</v>
      </c>
      <c r="N4" s="295">
        <v>15.2430773595219</v>
      </c>
      <c r="O4" s="294">
        <v>15.648762099193901</v>
      </c>
    </row>
    <row r="5" spans="1:15" x14ac:dyDescent="0.35">
      <c r="A5" s="301" t="s">
        <v>143</v>
      </c>
      <c r="B5" s="308">
        <v>10.928222966381654</v>
      </c>
      <c r="C5" s="296">
        <v>11.201681338974902</v>
      </c>
      <c r="D5" s="297">
        <v>11.854389700055979</v>
      </c>
      <c r="E5" s="296">
        <v>12.242483302507678</v>
      </c>
      <c r="F5" s="297">
        <v>12.520218593219283</v>
      </c>
      <c r="G5" s="296">
        <v>13.092985296247706</v>
      </c>
      <c r="H5" s="297">
        <v>13.413483909758902</v>
      </c>
      <c r="I5" s="296">
        <v>13.71456499886564</v>
      </c>
      <c r="J5" s="297">
        <v>14.07262589346421</v>
      </c>
      <c r="K5" s="296">
        <v>14.510450953767647</v>
      </c>
      <c r="L5" s="297">
        <v>14.682622452787022</v>
      </c>
      <c r="M5" s="296">
        <v>14.815389825628676</v>
      </c>
      <c r="N5" s="297">
        <v>15.401356899748906</v>
      </c>
      <c r="O5" s="296">
        <v>15.849309982930613</v>
      </c>
    </row>
    <row r="6" spans="1:15" x14ac:dyDescent="0.35">
      <c r="A6" s="301" t="s">
        <v>140</v>
      </c>
      <c r="B6" s="308">
        <v>10.977856010583274</v>
      </c>
      <c r="C6" s="296">
        <v>11.257240269427754</v>
      </c>
      <c r="D6" s="297">
        <v>11.926576489477775</v>
      </c>
      <c r="E6" s="296">
        <v>12.323095292771264</v>
      </c>
      <c r="F6" s="297">
        <v>12.586899748006555</v>
      </c>
      <c r="G6" s="296">
        <v>13.169136500952273</v>
      </c>
      <c r="H6" s="297">
        <v>13.516614948796834</v>
      </c>
      <c r="I6" s="296">
        <v>13.798090408842944</v>
      </c>
      <c r="J6" s="297">
        <v>14.145227979573892</v>
      </c>
      <c r="K6" s="296">
        <v>14.598738685534213</v>
      </c>
      <c r="L6" s="297">
        <v>14.756716560876969</v>
      </c>
      <c r="M6" s="296">
        <v>14.896880323980625</v>
      </c>
      <c r="N6" s="297">
        <v>15.488754702252731</v>
      </c>
      <c r="O6" s="296">
        <v>15.931880796598861</v>
      </c>
    </row>
    <row r="7" spans="1:15" x14ac:dyDescent="0.35">
      <c r="A7" s="301" t="s">
        <v>141</v>
      </c>
      <c r="B7" s="308">
        <v>11.2005387091763</v>
      </c>
      <c r="C7" s="296">
        <v>11.4982755975365</v>
      </c>
      <c r="D7" s="297">
        <v>12.198315701438601</v>
      </c>
      <c r="E7" s="296">
        <v>12.6150053268191</v>
      </c>
      <c r="F7" s="297">
        <v>12.861609663925099</v>
      </c>
      <c r="G7" s="296">
        <v>13.4128516511163</v>
      </c>
      <c r="H7" s="297">
        <v>13.772767362998898</v>
      </c>
      <c r="I7" s="296">
        <v>14.0392902204112</v>
      </c>
      <c r="J7" s="297">
        <v>14.3846403100216</v>
      </c>
      <c r="K7" s="296">
        <v>14.8513324212451</v>
      </c>
      <c r="L7" s="297">
        <v>15.026477965256499</v>
      </c>
      <c r="M7" s="296">
        <v>15.172020384651201</v>
      </c>
      <c r="N7" s="297">
        <v>15.847499626105801</v>
      </c>
      <c r="O7" s="296">
        <v>16.276178347948601</v>
      </c>
    </row>
    <row r="8" spans="1:15" x14ac:dyDescent="0.35">
      <c r="A8" s="302" t="s">
        <v>142</v>
      </c>
      <c r="B8" s="309">
        <v>11.616668590873308</v>
      </c>
      <c r="C8" s="298">
        <v>11.871087329446365</v>
      </c>
      <c r="D8" s="299">
        <v>12.650759480404108</v>
      </c>
      <c r="E8" s="298">
        <v>12.986956354516114</v>
      </c>
      <c r="F8" s="299">
        <v>13.233106432248675</v>
      </c>
      <c r="G8" s="298">
        <v>13.923332681936634</v>
      </c>
      <c r="H8" s="299">
        <v>14.218861678583272</v>
      </c>
      <c r="I8" s="298">
        <v>14.429033030856459</v>
      </c>
      <c r="J8" s="299">
        <v>14.737290874441518</v>
      </c>
      <c r="K8" s="298">
        <v>15.206321195810654</v>
      </c>
      <c r="L8" s="299">
        <v>15.424017391450882</v>
      </c>
      <c r="M8" s="298">
        <v>15.508108939248665</v>
      </c>
      <c r="N8" s="299">
        <v>16.200999802626765</v>
      </c>
      <c r="O8" s="298">
        <v>16.671578083507235</v>
      </c>
    </row>
    <row r="9" spans="1:15" ht="46.5" customHeight="1" x14ac:dyDescent="0.35">
      <c r="A9" s="338" t="s">
        <v>205</v>
      </c>
      <c r="B9" s="338"/>
      <c r="C9" s="338"/>
      <c r="D9" s="338"/>
      <c r="E9" s="338"/>
      <c r="F9" s="338"/>
      <c r="G9" s="338"/>
      <c r="H9" s="338"/>
      <c r="I9" s="338"/>
      <c r="J9" s="338"/>
      <c r="K9" s="338"/>
      <c r="L9" s="338"/>
      <c r="M9" s="338"/>
      <c r="N9" s="338"/>
    </row>
  </sheetData>
  <mergeCells count="2">
    <mergeCell ref="A1:N1"/>
    <mergeCell ref="A9:N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13"/>
  <sheetViews>
    <sheetView showGridLines="0" workbookViewId="0">
      <selection activeCell="B4" sqref="B4"/>
    </sheetView>
  </sheetViews>
  <sheetFormatPr baseColWidth="10" defaultColWidth="11.453125" defaultRowHeight="14.5" x14ac:dyDescent="0.35"/>
  <cols>
    <col min="1" max="1" width="17" style="4" bestFit="1" customWidth="1"/>
    <col min="2" max="2" width="10.26953125" style="4" customWidth="1"/>
    <col min="3" max="16384" width="11.453125" style="4"/>
  </cols>
  <sheetData>
    <row r="1" spans="1:16" ht="30" customHeight="1" x14ac:dyDescent="0.35">
      <c r="A1" s="335" t="s">
        <v>169</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225" t="s">
        <v>134</v>
      </c>
      <c r="B4" s="318">
        <v>-2.9750635009511945E-5</v>
      </c>
      <c r="C4" s="320">
        <v>-8.7072918218930734E-3</v>
      </c>
      <c r="D4" s="286">
        <v>-9.6546901727326846E-3</v>
      </c>
      <c r="E4" s="287">
        <v>-9.139953292691792E-3</v>
      </c>
      <c r="F4" s="286">
        <v>-8.5847482401199236E-3</v>
      </c>
      <c r="G4" s="287">
        <v>-9.5057870464651407E-3</v>
      </c>
      <c r="H4" s="286">
        <v>-8.6611749010707881E-3</v>
      </c>
      <c r="I4" s="287">
        <v>-9.3219456969770818E-3</v>
      </c>
      <c r="J4" s="286">
        <v>-8.581758910244262E-3</v>
      </c>
      <c r="K4" s="287">
        <v>-8.6644574323486694E-3</v>
      </c>
      <c r="L4" s="286">
        <v>-8.4982427630508547E-3</v>
      </c>
      <c r="M4" s="287">
        <v>-8.0115012279867639E-3</v>
      </c>
      <c r="N4" s="286">
        <v>-7.6201669149731244E-3</v>
      </c>
      <c r="O4" s="288">
        <v>-6.5033995803268733E-3</v>
      </c>
      <c r="P4" s="288">
        <v>-6.2005193314086625E-3</v>
      </c>
    </row>
    <row r="5" spans="1:16" x14ac:dyDescent="0.35">
      <c r="A5" s="272" t="s">
        <v>113</v>
      </c>
      <c r="B5" s="291">
        <v>-1.4204558065772326E-5</v>
      </c>
      <c r="C5" s="278">
        <v>-1.9128754675881505E-2</v>
      </c>
      <c r="D5" s="278">
        <v>-2.2534093740702442E-2</v>
      </c>
      <c r="E5" s="283">
        <v>-2.0429457015531633E-2</v>
      </c>
      <c r="F5" s="278">
        <v>-2.0237437198682508E-2</v>
      </c>
      <c r="G5" s="283">
        <v>-2.3577402492184686E-2</v>
      </c>
      <c r="H5" s="278">
        <v>-2.0944439846981633E-2</v>
      </c>
      <c r="I5" s="283">
        <v>-2.0281673682247037E-2</v>
      </c>
      <c r="J5" s="278">
        <v>-2.1192550767620097E-2</v>
      </c>
      <c r="K5" s="283">
        <v>-2.2905553037098538E-2</v>
      </c>
      <c r="L5" s="278">
        <v>-2.4053433499369156E-2</v>
      </c>
      <c r="M5" s="283">
        <v>-2.3459725941572179E-2</v>
      </c>
      <c r="N5" s="278">
        <v>-2.1943831905389819E-2</v>
      </c>
      <c r="O5" s="283">
        <v>-1.7935930812476429E-2</v>
      </c>
      <c r="P5" s="278">
        <v>-1.6234403438704022E-2</v>
      </c>
    </row>
    <row r="6" spans="1:16" x14ac:dyDescent="0.35">
      <c r="A6" s="319" t="s">
        <v>114</v>
      </c>
      <c r="B6" s="284">
        <v>-3.1526364421027456E-5</v>
      </c>
      <c r="C6" s="271">
        <v>-1.1339767989018078E-2</v>
      </c>
      <c r="D6" s="271">
        <v>-1.2604017393877344E-2</v>
      </c>
      <c r="E6" s="284">
        <v>-1.1113036727402326E-2</v>
      </c>
      <c r="F6" s="271">
        <v>-1.0840691008990239E-2</v>
      </c>
      <c r="G6" s="284">
        <v>-1.2866398583416717E-2</v>
      </c>
      <c r="H6" s="271">
        <v>-1.1800273451878753E-2</v>
      </c>
      <c r="I6" s="284">
        <v>-1.1992424686364224E-2</v>
      </c>
      <c r="J6" s="271">
        <v>-1.175678474262888E-2</v>
      </c>
      <c r="K6" s="284">
        <v>-1.2175954687516036E-2</v>
      </c>
      <c r="L6" s="271">
        <v>-1.3734672132460084E-2</v>
      </c>
      <c r="M6" s="284">
        <v>-1.3648292901927053E-2</v>
      </c>
      <c r="N6" s="271">
        <v>-1.2532780127473098E-2</v>
      </c>
      <c r="O6" s="284">
        <v>-1.0884599931110225E-2</v>
      </c>
      <c r="P6" s="271">
        <v>-9.6118155239221983E-3</v>
      </c>
    </row>
    <row r="7" spans="1:16" x14ac:dyDescent="0.35">
      <c r="A7" s="280" t="s">
        <v>115</v>
      </c>
      <c r="B7" s="289">
        <v>-1.1519524482244464E-5</v>
      </c>
      <c r="C7" s="271">
        <v>-8.7105413961645894E-3</v>
      </c>
      <c r="D7" s="271">
        <v>-8.6758377575132783E-3</v>
      </c>
      <c r="E7" s="284">
        <v>-8.1310086266631817E-3</v>
      </c>
      <c r="F7" s="271">
        <v>-8.0956498064699099E-3</v>
      </c>
      <c r="G7" s="284">
        <v>-8.7882761880661419E-3</v>
      </c>
      <c r="H7" s="271">
        <v>-8.711216715148162E-3</v>
      </c>
      <c r="I7" s="284">
        <v>-8.1995951144595881E-3</v>
      </c>
      <c r="J7" s="271">
        <v>-8.3556320004025426E-3</v>
      </c>
      <c r="K7" s="284">
        <v>-8.7990899265458847E-3</v>
      </c>
      <c r="L7" s="271">
        <v>-8.4987663137418411E-3</v>
      </c>
      <c r="M7" s="284">
        <v>-7.918791653954196E-3</v>
      </c>
      <c r="N7" s="271">
        <v>-7.0547346000902639E-3</v>
      </c>
      <c r="O7" s="284">
        <v>-6.4547307128516316E-3</v>
      </c>
      <c r="P7" s="271">
        <v>-6.4429844191960768E-3</v>
      </c>
    </row>
    <row r="8" spans="1:16" x14ac:dyDescent="0.35">
      <c r="A8" s="280" t="s">
        <v>116</v>
      </c>
      <c r="B8" s="292">
        <v>-3.988873911938698E-5</v>
      </c>
      <c r="C8" s="277">
        <v>-5.9600783219538938E-3</v>
      </c>
      <c r="D8" s="271">
        <v>-7.0351701971909384E-3</v>
      </c>
      <c r="E8" s="284">
        <v>-7.364129379308363E-3</v>
      </c>
      <c r="F8" s="271">
        <v>-6.5461347686610535E-3</v>
      </c>
      <c r="G8" s="284">
        <v>-6.9521540320490825E-3</v>
      </c>
      <c r="H8" s="271">
        <v>-6.2021611448617843E-3</v>
      </c>
      <c r="I8" s="284">
        <v>-7.7784913149410969E-3</v>
      </c>
      <c r="J8" s="271">
        <v>-6.4971098531361078E-3</v>
      </c>
      <c r="K8" s="284">
        <v>-6.4312445912765009E-3</v>
      </c>
      <c r="L8" s="271">
        <v>-5.9487504132883558E-3</v>
      </c>
      <c r="M8" s="284">
        <v>-5.5970518147449968E-3</v>
      </c>
      <c r="N8" s="271">
        <v>-5.6641623299852253E-3</v>
      </c>
      <c r="O8" s="284">
        <v>-4.8377380464247801E-3</v>
      </c>
      <c r="P8" s="271">
        <v>-4.8209970638346429E-3</v>
      </c>
    </row>
    <row r="9" spans="1:16" x14ac:dyDescent="0.35">
      <c r="A9" s="272" t="s">
        <v>119</v>
      </c>
      <c r="B9" s="291">
        <v>0</v>
      </c>
      <c r="C9" s="278">
        <v>-4.1252194678528696E-3</v>
      </c>
      <c r="D9" s="278">
        <v>-4.2864204658743148E-3</v>
      </c>
      <c r="E9" s="283">
        <v>-3.5155779206047025E-3</v>
      </c>
      <c r="F9" s="278">
        <v>-2.5265705726476933E-3</v>
      </c>
      <c r="G9" s="283">
        <v>-4.6611104806639318E-3</v>
      </c>
      <c r="H9" s="278">
        <v>-1.6804153748794855E-3</v>
      </c>
      <c r="I9" s="283">
        <v>-1.0824722722224765E-2</v>
      </c>
      <c r="J9" s="278">
        <v>-2.3716246235178122E-3</v>
      </c>
      <c r="K9" s="283">
        <v>-2.9492058792553746E-3</v>
      </c>
      <c r="L9" s="278">
        <v>-3.0917719293694439E-3</v>
      </c>
      <c r="M9" s="283">
        <v>-3.044067518604125E-3</v>
      </c>
      <c r="N9" s="278">
        <v>-3.778280577432281E-3</v>
      </c>
      <c r="O9" s="283">
        <v>-2.8164693541205274E-3</v>
      </c>
      <c r="P9" s="278">
        <v>-2.3954488707555789E-3</v>
      </c>
    </row>
    <row r="10" spans="1:16" x14ac:dyDescent="0.35">
      <c r="A10" s="280" t="s">
        <v>132</v>
      </c>
      <c r="B10" s="271">
        <v>-7.4865784086595343E-5</v>
      </c>
      <c r="C10" s="289">
        <v>-6.6553228505468794E-3</v>
      </c>
      <c r="D10" s="289">
        <v>-7.4776080499837222E-3</v>
      </c>
      <c r="E10" s="289">
        <v>-8.5339565404293823E-3</v>
      </c>
      <c r="F10" s="289">
        <v>-7.5659804322724036E-3</v>
      </c>
      <c r="G10" s="289">
        <v>-7.416162254666259E-3</v>
      </c>
      <c r="H10" s="289">
        <v>-7.3973780992440839E-3</v>
      </c>
      <c r="I10" s="271">
        <v>-7.7970307638275844E-3</v>
      </c>
      <c r="J10" s="284">
        <v>-7.5019822037894505E-3</v>
      </c>
      <c r="K10" s="289">
        <v>-7.4817442782976386E-3</v>
      </c>
      <c r="L10" s="289">
        <v>-6.5384420596888669E-3</v>
      </c>
      <c r="M10" s="289">
        <v>-6.1062300461996238E-3</v>
      </c>
      <c r="N10" s="289">
        <v>-6.0133914015888992E-3</v>
      </c>
      <c r="O10" s="289">
        <v>-4.9601983875136018E-3</v>
      </c>
      <c r="P10" s="271">
        <v>-5.1491159974839168E-3</v>
      </c>
    </row>
    <row r="11" spans="1:16" x14ac:dyDescent="0.35">
      <c r="A11" s="280" t="s">
        <v>121</v>
      </c>
      <c r="B11" s="271">
        <v>-4.6605483349465431E-6</v>
      </c>
      <c r="C11" s="273">
        <v>-9.3995683786584003E-3</v>
      </c>
      <c r="D11" s="271">
        <v>-1.0196429087602933E-2</v>
      </c>
      <c r="E11" s="271">
        <v>-8.7024603124259328E-3</v>
      </c>
      <c r="F11" s="271">
        <v>-8.2853157593682138E-3</v>
      </c>
      <c r="G11" s="271">
        <v>-9.6873275083759237E-3</v>
      </c>
      <c r="H11" s="271">
        <v>-9.2727478841168193E-3</v>
      </c>
      <c r="I11" s="271">
        <v>-7.9684020778845472E-3</v>
      </c>
      <c r="J11" s="271">
        <v>-8.3255724881685853E-3</v>
      </c>
      <c r="K11" s="271">
        <v>-8.8902172306890084E-3</v>
      </c>
      <c r="L11" s="271">
        <v>-9.5696609306444892E-3</v>
      </c>
      <c r="M11" s="271">
        <v>-8.734239561229807E-3</v>
      </c>
      <c r="N11" s="271">
        <v>-8.0723743487169722E-3</v>
      </c>
      <c r="O11" s="271">
        <v>-7.421861258964749E-3</v>
      </c>
      <c r="P11" s="271">
        <v>-6.7585923538927171E-3</v>
      </c>
    </row>
    <row r="12" spans="1:16" x14ac:dyDescent="0.35">
      <c r="A12" s="281" t="s">
        <v>133</v>
      </c>
      <c r="B12" s="277">
        <v>-9.4797262450155603E-6</v>
      </c>
      <c r="C12" s="282">
        <v>-2.2120284302302885E-2</v>
      </c>
      <c r="D12" s="277">
        <v>-2.5834320886089154E-2</v>
      </c>
      <c r="E12" s="277">
        <v>-2.2186807264758027E-2</v>
      </c>
      <c r="F12" s="277">
        <v>-2.1837941458954499E-2</v>
      </c>
      <c r="G12" s="277">
        <v>-2.4772606815909853E-2</v>
      </c>
      <c r="H12" s="277">
        <v>-2.1488179089678164E-2</v>
      </c>
      <c r="I12" s="277">
        <v>-2.0616042882173644E-2</v>
      </c>
      <c r="J12" s="277">
        <v>-2.1575592973884755E-2</v>
      </c>
      <c r="K12" s="277">
        <v>-2.3349656233208348E-2</v>
      </c>
      <c r="L12" s="277">
        <v>-2.3931607617081376E-2</v>
      </c>
      <c r="M12" s="277">
        <v>-2.2301170600379911E-2</v>
      </c>
      <c r="N12" s="277">
        <v>-2.0455718846323669E-2</v>
      </c>
      <c r="O12" s="277">
        <v>-1.6070550459298075E-2</v>
      </c>
      <c r="P12" s="277">
        <v>-1.4996406850027634E-2</v>
      </c>
    </row>
    <row r="13" spans="1:16" ht="76.5" customHeight="1" x14ac:dyDescent="0.35">
      <c r="A13" s="343" t="s">
        <v>214</v>
      </c>
      <c r="B13" s="343"/>
      <c r="C13" s="343"/>
      <c r="D13" s="343"/>
      <c r="E13" s="343"/>
      <c r="F13" s="343"/>
      <c r="G13" s="343"/>
      <c r="H13" s="343"/>
      <c r="I13" s="343"/>
      <c r="J13" s="343"/>
      <c r="K13" s="343"/>
      <c r="L13" s="343"/>
      <c r="M13" s="343"/>
      <c r="N13" s="343"/>
      <c r="O13" s="343"/>
    </row>
  </sheetData>
  <mergeCells count="2">
    <mergeCell ref="A1:O1"/>
    <mergeCell ref="A13:O13"/>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9"/>
  <sheetViews>
    <sheetView showGridLines="0" workbookViewId="0">
      <selection sqref="A1:O1"/>
    </sheetView>
  </sheetViews>
  <sheetFormatPr baseColWidth="10" defaultColWidth="11.453125" defaultRowHeight="14.5" x14ac:dyDescent="0.35"/>
  <cols>
    <col min="1" max="1" width="28.1796875" style="303" customWidth="1"/>
    <col min="2" max="16" width="12.54296875" style="4" bestFit="1" customWidth="1"/>
    <col min="17" max="16384" width="11.453125" style="4"/>
  </cols>
  <sheetData>
    <row r="1" spans="1:16" ht="30" customHeight="1" x14ac:dyDescent="0.35">
      <c r="A1" s="335" t="s">
        <v>170</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300" t="s">
        <v>167</v>
      </c>
      <c r="B4" s="278">
        <v>2.2275379657775082E-2</v>
      </c>
      <c r="C4" s="283">
        <v>2.632469186099649E-2</v>
      </c>
      <c r="D4" s="278">
        <v>1.6121298677436547E-2</v>
      </c>
      <c r="E4" s="283">
        <v>2.2302829571016342E-2</v>
      </c>
      <c r="F4" s="278">
        <v>2.9067031759002E-2</v>
      </c>
      <c r="G4" s="283">
        <v>3.0726391545144359E-2</v>
      </c>
      <c r="H4" s="278">
        <v>4.065196834689068E-2</v>
      </c>
      <c r="I4" s="283">
        <v>3.793341277283134E-2</v>
      </c>
      <c r="J4" s="278">
        <v>3.2888876283567237E-2</v>
      </c>
      <c r="K4" s="283">
        <v>3.2258287088020934E-2</v>
      </c>
      <c r="L4" s="278">
        <v>2.9316968104335029E-2</v>
      </c>
      <c r="M4" s="283">
        <v>2.9865613419807546E-2</v>
      </c>
      <c r="N4" s="278">
        <v>2.2371150107957535E-2</v>
      </c>
      <c r="O4" s="283">
        <v>2.3811211099026949E-2</v>
      </c>
      <c r="P4" s="278">
        <v>2.2762270112359723E-2</v>
      </c>
    </row>
    <row r="5" spans="1:16" x14ac:dyDescent="0.35">
      <c r="A5" s="301" t="s">
        <v>268</v>
      </c>
      <c r="B5" s="271">
        <v>5.6484380270426772E-2</v>
      </c>
      <c r="C5" s="284">
        <v>3.0844446842806451E-2</v>
      </c>
      <c r="D5" s="271">
        <v>2.2420949427360601E-2</v>
      </c>
      <c r="E5" s="284">
        <v>2.900878357850499E-2</v>
      </c>
      <c r="F5" s="271">
        <v>3.5991255623472801E-2</v>
      </c>
      <c r="G5" s="284">
        <v>3.7797490111619432E-2</v>
      </c>
      <c r="H5" s="271">
        <v>4.8197282232676379E-2</v>
      </c>
      <c r="I5" s="284">
        <v>4.448997392835731E-2</v>
      </c>
      <c r="J5" s="271">
        <v>3.8814182934849083E-2</v>
      </c>
      <c r="K5" s="284">
        <v>3.8084004134096357E-2</v>
      </c>
      <c r="L5" s="271">
        <v>3.4135519127143049E-2</v>
      </c>
      <c r="M5" s="284">
        <v>3.2435374482106122E-2</v>
      </c>
      <c r="N5" s="271">
        <v>2.5215400153950105E-2</v>
      </c>
      <c r="O5" s="284">
        <v>2.6242838883584176E-2</v>
      </c>
      <c r="P5" s="271">
        <v>2.5575561482737263E-2</v>
      </c>
    </row>
    <row r="6" spans="1:16" x14ac:dyDescent="0.35">
      <c r="A6" s="301" t="s">
        <v>166</v>
      </c>
      <c r="B6" s="271">
        <v>5.6720556926850392E-3</v>
      </c>
      <c r="C6" s="284">
        <v>-1.9625004890057224E-2</v>
      </c>
      <c r="D6" s="271">
        <v>-2.8649378693811955E-2</v>
      </c>
      <c r="E6" s="284">
        <v>-2.1967675759725944E-2</v>
      </c>
      <c r="F6" s="271">
        <v>-1.9578033598538627E-2</v>
      </c>
      <c r="G6" s="284">
        <v>-1.704755910575197E-2</v>
      </c>
      <c r="H6" s="271">
        <v>-8.2313727219921907E-3</v>
      </c>
      <c r="I6" s="284">
        <v>-7.8064846304606193E-3</v>
      </c>
      <c r="J6" s="271">
        <v>-1.4047175690158578E-2</v>
      </c>
      <c r="K6" s="284">
        <v>-1.5724847837846747E-2</v>
      </c>
      <c r="L6" s="271">
        <v>-2.0418442716259876E-2</v>
      </c>
      <c r="M6" s="284">
        <v>-1.8566732055406585E-2</v>
      </c>
      <c r="N6" s="271">
        <v>-2.621175049534372E-2</v>
      </c>
      <c r="O6" s="284">
        <v>-2.3247027148170389E-2</v>
      </c>
      <c r="P6" s="271">
        <v>-2.5788522281814202E-2</v>
      </c>
    </row>
    <row r="7" spans="1:16" x14ac:dyDescent="0.35">
      <c r="A7" s="301" t="s">
        <v>295</v>
      </c>
      <c r="B7" s="271">
        <v>5.3224017253415627E-2</v>
      </c>
      <c r="C7" s="284">
        <v>5.2391104645710389E-2</v>
      </c>
      <c r="D7" s="271">
        <v>4.7669760249248926E-2</v>
      </c>
      <c r="E7" s="284">
        <v>5.3122057259693642E-2</v>
      </c>
      <c r="F7" s="271">
        <v>6.0425505892292813E-2</v>
      </c>
      <c r="G7" s="284">
        <v>5.8606812184342674E-2</v>
      </c>
      <c r="H7" s="271">
        <v>6.0016790171121291E-2</v>
      </c>
      <c r="I7" s="284">
        <v>5.7338503011448293E-2</v>
      </c>
      <c r="J7" s="271">
        <v>5.256295581959565E-2</v>
      </c>
      <c r="K7" s="284">
        <v>4.7584381231254691E-2</v>
      </c>
      <c r="L7" s="271">
        <v>4.4976541743959708E-2</v>
      </c>
      <c r="M7" s="284">
        <v>4.3276433525911352E-2</v>
      </c>
      <c r="N7" s="271">
        <v>3.6013978624548408E-2</v>
      </c>
      <c r="O7" s="284">
        <v>3.7641557313281192E-2</v>
      </c>
      <c r="P7" s="271">
        <v>3.9278173532868728E-2</v>
      </c>
    </row>
    <row r="8" spans="1:16" x14ac:dyDescent="0.35">
      <c r="A8" s="302" t="s">
        <v>165</v>
      </c>
      <c r="B8" s="277">
        <v>-3.4696088466454672E-3</v>
      </c>
      <c r="C8" s="285">
        <v>-1.1352638508506286E-2</v>
      </c>
      <c r="D8" s="277">
        <v>-1.6913615089605354E-2</v>
      </c>
      <c r="E8" s="285">
        <v>-1.4848111782063848E-2</v>
      </c>
      <c r="F8" s="277">
        <v>-1.2554841104848367E-2</v>
      </c>
      <c r="G8" s="285">
        <v>-1.0556392825805581E-2</v>
      </c>
      <c r="H8" s="277">
        <v>-5.0473969391055711E-3</v>
      </c>
      <c r="I8" s="285">
        <v>4.0890655525495698E-4</v>
      </c>
      <c r="J8" s="277">
        <v>-1.3992736048386092E-3</v>
      </c>
      <c r="K8" s="285">
        <v>-3.2763006358988859E-3</v>
      </c>
      <c r="L8" s="277">
        <v>-5.2815588602945262E-3</v>
      </c>
      <c r="M8" s="285">
        <v>-1.4946267222743725E-3</v>
      </c>
      <c r="N8" s="277">
        <v>-9.2796580349688105E-3</v>
      </c>
      <c r="O8" s="285">
        <v>-7.0235848335574273E-3</v>
      </c>
      <c r="P8" s="277">
        <v>-6.8882257013088586E-3</v>
      </c>
    </row>
    <row r="9" spans="1:16" ht="46.5" customHeight="1" x14ac:dyDescent="0.35">
      <c r="A9" s="338" t="s">
        <v>307</v>
      </c>
      <c r="B9" s="338"/>
      <c r="C9" s="338"/>
      <c r="D9" s="338"/>
      <c r="E9" s="338"/>
      <c r="F9" s="338"/>
      <c r="G9" s="338"/>
      <c r="H9" s="338"/>
      <c r="I9" s="338"/>
      <c r="J9" s="338"/>
      <c r="K9" s="338"/>
      <c r="L9" s="338"/>
      <c r="M9" s="338"/>
      <c r="N9" s="338"/>
      <c r="O9" s="338"/>
    </row>
  </sheetData>
  <mergeCells count="2">
    <mergeCell ref="A1:O1"/>
    <mergeCell ref="A9:O9"/>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7"/>
  <sheetViews>
    <sheetView showGridLines="0" workbookViewId="0">
      <selection activeCell="E14" sqref="E14"/>
    </sheetView>
  </sheetViews>
  <sheetFormatPr baseColWidth="10" defaultColWidth="11.453125" defaultRowHeight="14.5" x14ac:dyDescent="0.35"/>
  <cols>
    <col min="1" max="1" width="28.1796875" style="303" customWidth="1"/>
    <col min="2" max="5" width="12.54296875" style="4" bestFit="1" customWidth="1"/>
    <col min="6" max="16384" width="11.453125" style="4"/>
  </cols>
  <sheetData>
    <row r="1" spans="1:5" ht="30" customHeight="1" x14ac:dyDescent="0.35">
      <c r="A1" s="335" t="s">
        <v>206</v>
      </c>
      <c r="B1" s="335"/>
      <c r="C1" s="335"/>
      <c r="D1" s="335"/>
      <c r="E1" s="335"/>
    </row>
    <row r="3" spans="1:5" x14ac:dyDescent="0.35">
      <c r="B3" s="8">
        <v>2016</v>
      </c>
      <c r="C3" s="8">
        <v>2017</v>
      </c>
      <c r="D3" s="8">
        <v>2018</v>
      </c>
      <c r="E3" s="8">
        <v>2019</v>
      </c>
    </row>
    <row r="4" spans="1:5" x14ac:dyDescent="0.35">
      <c r="A4" s="304" t="s">
        <v>171</v>
      </c>
      <c r="B4" s="218">
        <v>3.6700978912777155E-2</v>
      </c>
      <c r="C4" s="218">
        <v>5.104206604865269E-2</v>
      </c>
      <c r="D4" s="206">
        <v>4.5960790228490658E-2</v>
      </c>
      <c r="E4" s="218">
        <v>4.5938235594582148E-2</v>
      </c>
    </row>
    <row r="5" spans="1:5" x14ac:dyDescent="0.35">
      <c r="A5" s="305" t="s">
        <v>21</v>
      </c>
      <c r="B5" s="218">
        <v>-1.9661775645703674E-2</v>
      </c>
      <c r="C5" s="218">
        <v>7.0846810724048623E-3</v>
      </c>
      <c r="D5" s="206">
        <v>3.0907396339346915E-3</v>
      </c>
      <c r="E5" s="218">
        <v>2.9769291816211592E-3</v>
      </c>
    </row>
    <row r="6" spans="1:5" x14ac:dyDescent="0.35">
      <c r="A6" s="306" t="s">
        <v>172</v>
      </c>
      <c r="B6" s="218">
        <v>-1.9953702875886339E-2</v>
      </c>
      <c r="C6" s="218">
        <v>2.8368127439152443E-3</v>
      </c>
      <c r="D6" s="206">
        <v>2.1396761021569987E-3</v>
      </c>
      <c r="E6" s="218">
        <v>2.1886838474955571E-3</v>
      </c>
    </row>
    <row r="7" spans="1:5" ht="46.5" customHeight="1" x14ac:dyDescent="0.35">
      <c r="A7" s="343" t="s">
        <v>204</v>
      </c>
      <c r="B7" s="343"/>
      <c r="C7" s="343"/>
      <c r="D7" s="343"/>
      <c r="E7" s="343"/>
    </row>
  </sheetData>
  <mergeCells count="2">
    <mergeCell ref="A1:E1"/>
    <mergeCell ref="A7:E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9"/>
  <sheetViews>
    <sheetView showGridLines="0" workbookViewId="0">
      <selection activeCell="C13" sqref="C13"/>
    </sheetView>
  </sheetViews>
  <sheetFormatPr baseColWidth="10" defaultColWidth="11.453125" defaultRowHeight="14.5" x14ac:dyDescent="0.35"/>
  <cols>
    <col min="1" max="1" width="28.1796875" style="303" customWidth="1"/>
    <col min="2" max="15" width="12.54296875" style="4" bestFit="1" customWidth="1"/>
    <col min="16" max="16384" width="11.453125" style="4"/>
  </cols>
  <sheetData>
    <row r="1" spans="1:15" ht="30" customHeight="1" x14ac:dyDescent="0.35">
      <c r="A1" s="335" t="s">
        <v>168</v>
      </c>
      <c r="B1" s="335"/>
      <c r="C1" s="335"/>
      <c r="D1" s="335"/>
      <c r="E1" s="335"/>
      <c r="F1" s="335"/>
      <c r="G1" s="335"/>
      <c r="H1" s="335"/>
      <c r="I1" s="335"/>
      <c r="J1" s="335"/>
      <c r="K1" s="335"/>
      <c r="L1" s="335"/>
      <c r="M1" s="335"/>
      <c r="N1" s="335"/>
    </row>
    <row r="3" spans="1:15" x14ac:dyDescent="0.35">
      <c r="B3" s="26">
        <v>2006</v>
      </c>
      <c r="C3" s="26">
        <v>2007</v>
      </c>
      <c r="D3" s="26">
        <v>2008</v>
      </c>
      <c r="E3" s="26">
        <v>2009</v>
      </c>
      <c r="F3" s="26">
        <v>2010</v>
      </c>
      <c r="G3" s="26">
        <v>2011</v>
      </c>
      <c r="H3" s="26">
        <v>2012</v>
      </c>
      <c r="I3" s="26">
        <v>2013</v>
      </c>
      <c r="J3" s="26">
        <v>2014</v>
      </c>
      <c r="K3" s="26">
        <v>2015</v>
      </c>
      <c r="L3" s="26">
        <v>2016</v>
      </c>
      <c r="M3" s="26">
        <v>2017</v>
      </c>
      <c r="N3" s="26">
        <v>2018</v>
      </c>
      <c r="O3" s="26">
        <v>2019</v>
      </c>
    </row>
    <row r="4" spans="1:15" x14ac:dyDescent="0.35">
      <c r="A4" s="304" t="s">
        <v>167</v>
      </c>
      <c r="B4" s="283">
        <v>6.4546810187435646E-2</v>
      </c>
      <c r="C4" s="278">
        <v>6.0026463596236111E-2</v>
      </c>
      <c r="D4" s="283">
        <v>5.0925763888125662E-2</v>
      </c>
      <c r="E4" s="278">
        <v>5.2981475897058948E-2</v>
      </c>
      <c r="F4" s="283">
        <v>5.370415675651305E-2</v>
      </c>
      <c r="G4" s="278">
        <v>5.0157729545780912E-2</v>
      </c>
      <c r="H4" s="283">
        <v>4.9847015331290767E-2</v>
      </c>
      <c r="I4" s="278">
        <v>5.626905558085183E-2</v>
      </c>
      <c r="J4" s="283">
        <v>6.5758808991336015E-2</v>
      </c>
      <c r="K4" s="278">
        <v>6.4029065614254879E-2</v>
      </c>
      <c r="L4" s="283">
        <v>5.8042065934956637E-2</v>
      </c>
      <c r="M4" s="278">
        <v>5.2821750856644603E-2</v>
      </c>
      <c r="N4" s="283">
        <v>4.7951228732643979E-2</v>
      </c>
      <c r="O4" s="278">
        <v>5.6694756740541752E-2</v>
      </c>
    </row>
    <row r="5" spans="1:15" x14ac:dyDescent="0.35">
      <c r="A5" s="305" t="s">
        <v>268</v>
      </c>
      <c r="B5" s="284">
        <v>6.3837638664747592E-2</v>
      </c>
      <c r="C5" s="271">
        <v>5.9034072568816251E-2</v>
      </c>
      <c r="D5" s="284">
        <v>5.0461126683550114E-2</v>
      </c>
      <c r="E5" s="271">
        <v>5.2519445701205481E-2</v>
      </c>
      <c r="F5" s="284">
        <v>5.3650257227294836E-2</v>
      </c>
      <c r="G5" s="271">
        <v>5.081935499037999E-2</v>
      </c>
      <c r="H5" s="284">
        <v>5.1775955462299121E-2</v>
      </c>
      <c r="I5" s="271">
        <v>5.6797294604731173E-2</v>
      </c>
      <c r="J5" s="284">
        <v>6.5468341408349201E-2</v>
      </c>
      <c r="K5" s="271">
        <v>6.37577490295307E-2</v>
      </c>
      <c r="L5" s="284">
        <v>5.7308165227893275E-2</v>
      </c>
      <c r="M5" s="271">
        <v>5.2775380691094546E-2</v>
      </c>
      <c r="N5" s="284">
        <v>4.7290705591649544E-2</v>
      </c>
      <c r="O5" s="271">
        <v>5.5871654207203768E-2</v>
      </c>
    </row>
    <row r="6" spans="1:15" x14ac:dyDescent="0.35">
      <c r="A6" s="305" t="s">
        <v>166</v>
      </c>
      <c r="B6" s="284">
        <v>4.1463534466182977E-2</v>
      </c>
      <c r="C6" s="271">
        <v>3.917958968157062E-2</v>
      </c>
      <c r="D6" s="284">
        <v>3.02324322488489E-2</v>
      </c>
      <c r="E6" s="271">
        <v>3.5805218992208204E-2</v>
      </c>
      <c r="F6" s="284">
        <v>3.583411098297358E-2</v>
      </c>
      <c r="G6" s="271">
        <v>3.1205666625949455E-2</v>
      </c>
      <c r="H6" s="284">
        <v>3.2323078970966687E-2</v>
      </c>
      <c r="I6" s="271">
        <v>3.6160111971005014E-2</v>
      </c>
      <c r="J6" s="284">
        <v>4.5389884625450176E-2</v>
      </c>
      <c r="K6" s="271">
        <v>4.3496108565753588E-2</v>
      </c>
      <c r="L6" s="284">
        <v>3.7056220903394263E-2</v>
      </c>
      <c r="M6" s="271">
        <v>3.1909932848464807E-2</v>
      </c>
      <c r="N6" s="284">
        <v>3.040644799216214E-2</v>
      </c>
      <c r="O6" s="271">
        <v>3.8055645710002882E-2</v>
      </c>
    </row>
    <row r="7" spans="1:15" x14ac:dyDescent="0.35">
      <c r="A7" s="305" t="s">
        <v>295</v>
      </c>
      <c r="B7" s="284">
        <v>3.7856815773487283E-2</v>
      </c>
      <c r="C7" s="271">
        <v>3.7854788391080078E-2</v>
      </c>
      <c r="D7" s="284">
        <v>2.5637535440751945E-2</v>
      </c>
      <c r="E7" s="271">
        <v>2.9141023719972833E-2</v>
      </c>
      <c r="F7" s="284">
        <v>2.9580922676048945E-2</v>
      </c>
      <c r="G7" s="271">
        <v>3.2150445657561519E-2</v>
      </c>
      <c r="H7" s="284">
        <v>3.1274426340141978E-2</v>
      </c>
      <c r="I7" s="271">
        <v>4.3266129149105097E-2</v>
      </c>
      <c r="J7" s="284">
        <v>5.0768233641481759E-2</v>
      </c>
      <c r="K7" s="271">
        <v>4.6735497422609497E-2</v>
      </c>
      <c r="L7" s="284">
        <v>5.4962074949057457E-2</v>
      </c>
      <c r="M7" s="271">
        <v>4.6038751279699391E-2</v>
      </c>
      <c r="N7" s="284">
        <v>3.8135516496294077E-2</v>
      </c>
      <c r="O7" s="271">
        <v>4.3490186592466819E-2</v>
      </c>
    </row>
    <row r="8" spans="1:15" x14ac:dyDescent="0.35">
      <c r="A8" s="306" t="s">
        <v>165</v>
      </c>
      <c r="B8" s="285">
        <v>2.3276115032402143E-2</v>
      </c>
      <c r="C8" s="277">
        <v>2.4100587302393551E-2</v>
      </c>
      <c r="D8" s="285">
        <v>1.4125521540927655E-2</v>
      </c>
      <c r="E8" s="277">
        <v>1.6030717980174199E-2</v>
      </c>
      <c r="F8" s="285">
        <v>1.2363931032123611E-2</v>
      </c>
      <c r="G8" s="277">
        <v>2.0408711993882906E-2</v>
      </c>
      <c r="H8" s="285">
        <v>1.7502868133413323E-2</v>
      </c>
      <c r="I8" s="277">
        <v>2.0726866174449066E-2</v>
      </c>
      <c r="J8" s="285">
        <v>3.3882288520175975E-2</v>
      </c>
      <c r="K8" s="277">
        <v>2.7296617425737201E-2</v>
      </c>
      <c r="L8" s="285">
        <v>3.5480301750628815E-2</v>
      </c>
      <c r="M8" s="277">
        <v>2.7568111646661408E-2</v>
      </c>
      <c r="N8" s="285">
        <v>1.872399316326628E-2</v>
      </c>
      <c r="O8" s="277">
        <v>2.3849034955192062E-2</v>
      </c>
    </row>
    <row r="9" spans="1:15" ht="46.5" customHeight="1" x14ac:dyDescent="0.35">
      <c r="A9" s="338" t="s">
        <v>205</v>
      </c>
      <c r="B9" s="338"/>
      <c r="C9" s="338"/>
      <c r="D9" s="338"/>
      <c r="E9" s="338"/>
      <c r="F9" s="338"/>
      <c r="G9" s="338"/>
      <c r="H9" s="338"/>
      <c r="I9" s="338"/>
      <c r="J9" s="338"/>
      <c r="K9" s="338"/>
      <c r="L9" s="338"/>
      <c r="M9" s="338"/>
      <c r="N9" s="338"/>
    </row>
  </sheetData>
  <mergeCells count="2">
    <mergeCell ref="A1:N1"/>
    <mergeCell ref="A9:N9"/>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13"/>
  <sheetViews>
    <sheetView showGridLines="0" workbookViewId="0">
      <selection sqref="A1:I1"/>
    </sheetView>
  </sheetViews>
  <sheetFormatPr baseColWidth="10" defaultColWidth="11.453125" defaultRowHeight="14.5" x14ac:dyDescent="0.35"/>
  <cols>
    <col min="1" max="1" width="18.54296875" style="303" customWidth="1"/>
    <col min="2" max="10" width="12.54296875" style="4" bestFit="1" customWidth="1"/>
    <col min="11" max="16384" width="11.453125" style="4"/>
  </cols>
  <sheetData>
    <row r="1" spans="1:10" ht="30" customHeight="1" x14ac:dyDescent="0.35">
      <c r="A1" s="335" t="s">
        <v>297</v>
      </c>
      <c r="B1" s="335"/>
      <c r="C1" s="335"/>
      <c r="D1" s="335"/>
      <c r="E1" s="335"/>
      <c r="F1" s="335"/>
      <c r="G1" s="335"/>
      <c r="H1" s="335"/>
      <c r="I1" s="335"/>
    </row>
    <row r="3" spans="1:10" x14ac:dyDescent="0.35">
      <c r="A3" s="4"/>
      <c r="B3" s="26">
        <v>2011</v>
      </c>
      <c r="C3" s="26">
        <v>2012</v>
      </c>
      <c r="D3" s="26">
        <v>2013</v>
      </c>
      <c r="E3" s="26">
        <v>2014</v>
      </c>
      <c r="F3" s="26">
        <v>2015</v>
      </c>
      <c r="G3" s="26">
        <v>2016</v>
      </c>
      <c r="H3" s="26">
        <v>2017</v>
      </c>
      <c r="I3" s="26">
        <v>2018</v>
      </c>
      <c r="J3" s="26">
        <v>2019</v>
      </c>
    </row>
    <row r="4" spans="1:10" x14ac:dyDescent="0.35">
      <c r="A4" s="225" t="s">
        <v>134</v>
      </c>
      <c r="B4" s="286">
        <v>1.1251092548788357E-3</v>
      </c>
      <c r="C4" s="287">
        <v>4.0001403111887185E-2</v>
      </c>
      <c r="D4" s="286">
        <v>4.4227343430771365E-2</v>
      </c>
      <c r="E4" s="287">
        <v>4.8062943974111448E-2</v>
      </c>
      <c r="F4" s="286">
        <v>3.7387393974849623E-2</v>
      </c>
      <c r="G4" s="287">
        <v>3.7653275578075344E-2</v>
      </c>
      <c r="H4" s="286">
        <v>3.6461336005220113E-2</v>
      </c>
      <c r="I4" s="288">
        <v>3.5430305509558689E-2</v>
      </c>
      <c r="J4" s="288">
        <v>3.432108854498496E-2</v>
      </c>
    </row>
    <row r="5" spans="1:10" x14ac:dyDescent="0.35">
      <c r="A5" s="272" t="s">
        <v>113</v>
      </c>
      <c r="B5" s="278">
        <v>0</v>
      </c>
      <c r="C5" s="283">
        <v>0</v>
      </c>
      <c r="D5" s="278">
        <v>1.1750695702519199E-2</v>
      </c>
      <c r="E5" s="283">
        <v>1.1275599269817801E-2</v>
      </c>
      <c r="F5" s="278">
        <v>1.1293271084756799E-2</v>
      </c>
      <c r="G5" s="283">
        <v>1.8805003922411401E-2</v>
      </c>
      <c r="H5" s="278">
        <v>1.8861910727861499E-2</v>
      </c>
      <c r="I5" s="283">
        <v>2.0369277321957199E-2</v>
      </c>
      <c r="J5" s="278">
        <v>2.09731391134838E-2</v>
      </c>
    </row>
    <row r="6" spans="1:10" x14ac:dyDescent="0.35">
      <c r="A6" s="319" t="s">
        <v>114</v>
      </c>
      <c r="B6" s="271">
        <v>0</v>
      </c>
      <c r="C6" s="284">
        <v>0</v>
      </c>
      <c r="D6" s="271">
        <v>4.7996028588485097E-3</v>
      </c>
      <c r="E6" s="284">
        <v>4.5592450444055096E-3</v>
      </c>
      <c r="F6" s="271">
        <v>6.5017013625099903E-3</v>
      </c>
      <c r="G6" s="284">
        <v>9.4608277256277296E-3</v>
      </c>
      <c r="H6" s="271">
        <v>9.9468216537524808E-3</v>
      </c>
      <c r="I6" s="284">
        <v>9.1391832137783305E-3</v>
      </c>
      <c r="J6" s="271">
        <v>8.76594814235508E-3</v>
      </c>
    </row>
    <row r="7" spans="1:10" x14ac:dyDescent="0.35">
      <c r="A7" s="280" t="s">
        <v>115</v>
      </c>
      <c r="B7" s="271">
        <v>1.8186365817634499E-3</v>
      </c>
      <c r="C7" s="284">
        <v>6.42518750279919E-2</v>
      </c>
      <c r="D7" s="271">
        <v>6.5526895448836497E-2</v>
      </c>
      <c r="E7" s="284">
        <v>3.9333166478015297E-2</v>
      </c>
      <c r="F7" s="271">
        <v>4.4251005389480701E-2</v>
      </c>
      <c r="G7" s="284">
        <v>4.2622794076862702E-2</v>
      </c>
      <c r="H7" s="271">
        <v>4.2430037093737598E-2</v>
      </c>
      <c r="I7" s="284">
        <v>1.4244797706575401E-2</v>
      </c>
      <c r="J7" s="271">
        <v>1.41156605950727E-2</v>
      </c>
    </row>
    <row r="8" spans="1:10" x14ac:dyDescent="0.35">
      <c r="A8" s="280" t="s">
        <v>116</v>
      </c>
      <c r="B8" s="271">
        <v>1.2989795147251501E-3</v>
      </c>
      <c r="C8" s="284">
        <v>4.4538350522308097E-2</v>
      </c>
      <c r="D8" s="271">
        <v>4.8776788551591399E-2</v>
      </c>
      <c r="E8" s="284">
        <v>6.2648914679803297E-2</v>
      </c>
      <c r="F8" s="271">
        <v>4.3757348183337902E-2</v>
      </c>
      <c r="G8" s="284">
        <v>4.2956858847875402E-2</v>
      </c>
      <c r="H8" s="271">
        <v>4.09006407163938E-2</v>
      </c>
      <c r="I8" s="284">
        <v>4.5542327266030101E-2</v>
      </c>
      <c r="J8" s="271">
        <v>4.3657196369798902E-2</v>
      </c>
    </row>
    <row r="9" spans="1:10" x14ac:dyDescent="0.35">
      <c r="A9" s="272" t="s">
        <v>119</v>
      </c>
      <c r="B9" s="278">
        <v>0</v>
      </c>
      <c r="C9" s="283">
        <v>0</v>
      </c>
      <c r="D9" s="278">
        <v>0</v>
      </c>
      <c r="E9" s="283">
        <v>2.2885596973982798E-2</v>
      </c>
      <c r="F9" s="278">
        <v>2.1601123882251001E-2</v>
      </c>
      <c r="G9" s="283">
        <v>2.4537843512876599E-2</v>
      </c>
      <c r="H9" s="278">
        <v>2.2976801798206801E-2</v>
      </c>
      <c r="I9" s="283">
        <v>2.1074518687355801E-2</v>
      </c>
      <c r="J9" s="278">
        <v>1.9067869626673901E-2</v>
      </c>
    </row>
    <row r="10" spans="1:10" x14ac:dyDescent="0.35">
      <c r="A10" s="280" t="s">
        <v>132</v>
      </c>
      <c r="B10" s="289">
        <v>0</v>
      </c>
      <c r="C10" s="271">
        <v>2.45726345598191E-2</v>
      </c>
      <c r="D10" s="284">
        <v>3.7002889179216403E-2</v>
      </c>
      <c r="E10" s="289">
        <v>4.4719206906274997E-2</v>
      </c>
      <c r="F10" s="289">
        <v>4.2438281999429797E-2</v>
      </c>
      <c r="G10" s="289">
        <v>4.0906044429699397E-2</v>
      </c>
      <c r="H10" s="289">
        <v>3.91020184001728E-2</v>
      </c>
      <c r="I10" s="289">
        <v>3.75506137025707E-2</v>
      </c>
      <c r="J10" s="271">
        <v>3.6822800233304302E-2</v>
      </c>
    </row>
    <row r="11" spans="1:10" x14ac:dyDescent="0.35">
      <c r="A11" s="280" t="s">
        <v>121</v>
      </c>
      <c r="B11" s="271">
        <v>0</v>
      </c>
      <c r="C11" s="271">
        <v>9.3585503983327004E-3</v>
      </c>
      <c r="D11" s="271">
        <v>1.4425526998184401E-2</v>
      </c>
      <c r="E11" s="271">
        <v>1.3335075571999699E-2</v>
      </c>
      <c r="F11" s="271">
        <v>1.40414457044668E-2</v>
      </c>
      <c r="G11" s="271">
        <v>1.4420999624153E-2</v>
      </c>
      <c r="H11" s="271">
        <v>1.35445555735397E-2</v>
      </c>
      <c r="I11" s="271">
        <v>1.2745584213256E-2</v>
      </c>
      <c r="J11" s="271">
        <v>1.2267396088117799E-2</v>
      </c>
    </row>
    <row r="12" spans="1:10" x14ac:dyDescent="0.35">
      <c r="A12" s="281" t="s">
        <v>133</v>
      </c>
      <c r="B12" s="277">
        <v>0</v>
      </c>
      <c r="C12" s="277">
        <v>0</v>
      </c>
      <c r="D12" s="277">
        <v>9.4248913824411997E-3</v>
      </c>
      <c r="E12" s="277">
        <v>8.8677052246017192E-3</v>
      </c>
      <c r="F12" s="277">
        <v>7.9551180460620905E-3</v>
      </c>
      <c r="G12" s="277">
        <v>7.1376402894715897E-3</v>
      </c>
      <c r="H12" s="277">
        <v>6.6737332764693104E-3</v>
      </c>
      <c r="I12" s="277">
        <v>6.0684336695187397E-3</v>
      </c>
      <c r="J12" s="277">
        <v>5.7298818151150501E-3</v>
      </c>
    </row>
    <row r="13" spans="1:10" ht="70.5" customHeight="1" x14ac:dyDescent="0.35">
      <c r="A13" s="343" t="s">
        <v>216</v>
      </c>
      <c r="B13" s="343"/>
      <c r="C13" s="343"/>
      <c r="D13" s="343"/>
      <c r="E13" s="343"/>
      <c r="F13" s="343"/>
      <c r="G13" s="343"/>
      <c r="H13" s="343"/>
      <c r="I13" s="343"/>
      <c r="J13" s="343"/>
    </row>
  </sheetData>
  <mergeCells count="2">
    <mergeCell ref="A1:I1"/>
    <mergeCell ref="A13:J13"/>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30"/>
  <sheetViews>
    <sheetView showGridLines="0" workbookViewId="0">
      <selection activeCell="A8" sqref="A8:O8"/>
    </sheetView>
  </sheetViews>
  <sheetFormatPr baseColWidth="10" defaultColWidth="11.453125" defaultRowHeight="14.5" x14ac:dyDescent="0.35"/>
  <cols>
    <col min="1" max="1" width="39.26953125" style="303" customWidth="1"/>
    <col min="2" max="16" width="12.54296875" style="4" bestFit="1" customWidth="1"/>
    <col min="17" max="16384" width="11.453125" style="4"/>
  </cols>
  <sheetData>
    <row r="1" spans="1:16" ht="30" customHeight="1" x14ac:dyDescent="0.35">
      <c r="A1" s="335" t="s">
        <v>215</v>
      </c>
      <c r="B1" s="335"/>
      <c r="C1" s="335"/>
      <c r="D1" s="335"/>
      <c r="E1" s="335"/>
      <c r="F1" s="335"/>
      <c r="G1" s="335"/>
      <c r="H1" s="335"/>
      <c r="I1" s="335"/>
      <c r="J1" s="335"/>
      <c r="K1" s="335"/>
      <c r="L1" s="335"/>
      <c r="M1" s="335"/>
      <c r="N1" s="335"/>
      <c r="O1" s="335"/>
    </row>
    <row r="3" spans="1:16" x14ac:dyDescent="0.35">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300" t="s">
        <v>211</v>
      </c>
      <c r="B4" s="294">
        <v>12.123748723749999</v>
      </c>
      <c r="C4" s="295">
        <v>13.60785764533</v>
      </c>
      <c r="D4" s="294">
        <v>15.99355570252</v>
      </c>
      <c r="E4" s="295">
        <v>19.062570222470001</v>
      </c>
      <c r="F4" s="294">
        <v>21.979986514629999</v>
      </c>
      <c r="G4" s="295">
        <v>24.4199016484</v>
      </c>
      <c r="H4" s="294">
        <v>26.688068656259997</v>
      </c>
      <c r="I4" s="295">
        <v>29.468071062229999</v>
      </c>
      <c r="J4" s="294">
        <v>30.480572657730001</v>
      </c>
      <c r="K4" s="295">
        <v>30.893449091669996</v>
      </c>
      <c r="L4" s="294">
        <v>30.85958676596</v>
      </c>
      <c r="M4" s="295">
        <v>30.988750414569999</v>
      </c>
      <c r="N4" s="294">
        <v>30.907262594509998</v>
      </c>
      <c r="O4" s="295">
        <v>30.600834131319999</v>
      </c>
      <c r="P4" s="294">
        <v>30.302001186729999</v>
      </c>
    </row>
    <row r="5" spans="1:16" ht="20" x14ac:dyDescent="0.35">
      <c r="A5" s="301" t="s">
        <v>229</v>
      </c>
      <c r="B5" s="296">
        <v>12.123748723749999</v>
      </c>
      <c r="C5" s="297">
        <v>13.60785764533</v>
      </c>
      <c r="D5" s="296">
        <v>15.99355570252</v>
      </c>
      <c r="E5" s="297">
        <v>19.062570222470001</v>
      </c>
      <c r="F5" s="296">
        <v>21.979986514629999</v>
      </c>
      <c r="G5" s="297">
        <v>24.4199016484</v>
      </c>
      <c r="H5" s="296">
        <v>26.658041663219997</v>
      </c>
      <c r="I5" s="297">
        <v>28.289306872739999</v>
      </c>
      <c r="J5" s="296">
        <v>29.132497902829996</v>
      </c>
      <c r="K5" s="297">
        <v>29.408618978809997</v>
      </c>
      <c r="L5" s="296">
        <v>29.705827237639998</v>
      </c>
      <c r="M5" s="297">
        <v>29.821922455389998</v>
      </c>
      <c r="N5" s="296">
        <v>29.780342508049998</v>
      </c>
      <c r="O5" s="297">
        <v>29.516637229200001</v>
      </c>
      <c r="P5" s="296">
        <v>29.26200352091</v>
      </c>
    </row>
    <row r="6" spans="1:16" x14ac:dyDescent="0.35">
      <c r="A6" s="301" t="s">
        <v>212</v>
      </c>
      <c r="B6" s="296">
        <v>11.970674388760001</v>
      </c>
      <c r="C6" s="297">
        <v>13.504068201899999</v>
      </c>
      <c r="D6" s="296">
        <v>15.879232302950001</v>
      </c>
      <c r="E6" s="297">
        <v>18.926032954429999</v>
      </c>
      <c r="F6" s="296">
        <v>21.833799824810001</v>
      </c>
      <c r="G6" s="297">
        <v>24.264265636799998</v>
      </c>
      <c r="H6" s="296">
        <v>26.508502024669998</v>
      </c>
      <c r="I6" s="297">
        <v>29.267950779220001</v>
      </c>
      <c r="J6" s="296">
        <v>30.26427943885</v>
      </c>
      <c r="K6" s="297">
        <v>30.65126588923</v>
      </c>
      <c r="L6" s="296">
        <v>30.622198575759999</v>
      </c>
      <c r="M6" s="297">
        <v>30.768234048180002</v>
      </c>
      <c r="N6" s="296">
        <v>30.697745270229998</v>
      </c>
      <c r="O6" s="297">
        <v>30.399619608169999</v>
      </c>
      <c r="P6" s="296">
        <v>30.115973911450002</v>
      </c>
    </row>
    <row r="7" spans="1:16" ht="20" x14ac:dyDescent="0.35">
      <c r="A7" s="302" t="s">
        <v>213</v>
      </c>
      <c r="B7" s="298">
        <v>11.963645921440001</v>
      </c>
      <c r="C7" s="299">
        <v>13.494961561549999</v>
      </c>
      <c r="D7" s="298">
        <v>15.868394472390001</v>
      </c>
      <c r="E7" s="299">
        <v>18.913716173900003</v>
      </c>
      <c r="F7" s="298">
        <v>21.818305012220002</v>
      </c>
      <c r="G7" s="299">
        <v>24.247962080889998</v>
      </c>
      <c r="H7" s="298">
        <v>26.489574565719998</v>
      </c>
      <c r="I7" s="299">
        <v>29.247034909090001</v>
      </c>
      <c r="J7" s="298">
        <v>30.24086061085</v>
      </c>
      <c r="K7" s="299">
        <v>30.62570649577</v>
      </c>
      <c r="L7" s="298">
        <v>30.594031509259999</v>
      </c>
      <c r="M7" s="299">
        <v>30.733348723990002</v>
      </c>
      <c r="N7" s="298">
        <v>30.658058356040002</v>
      </c>
      <c r="O7" s="299">
        <v>30.352626407969996</v>
      </c>
      <c r="P7" s="298">
        <v>30.070972693260003</v>
      </c>
    </row>
    <row r="8" spans="1:16" ht="46.5" customHeight="1" x14ac:dyDescent="0.35">
      <c r="A8" s="338" t="s">
        <v>294</v>
      </c>
      <c r="B8" s="338"/>
      <c r="C8" s="338"/>
      <c r="D8" s="338"/>
      <c r="E8" s="338"/>
      <c r="F8" s="338"/>
      <c r="G8" s="338"/>
      <c r="H8" s="338"/>
      <c r="I8" s="338"/>
      <c r="J8" s="338"/>
      <c r="K8" s="338"/>
      <c r="L8" s="338"/>
      <c r="M8" s="338"/>
      <c r="N8" s="338"/>
      <c r="O8" s="338"/>
    </row>
    <row r="30" spans="2:16" x14ac:dyDescent="0.35">
      <c r="B30" s="317"/>
      <c r="C30" s="317"/>
      <c r="D30" s="317"/>
      <c r="E30" s="317"/>
      <c r="F30" s="317"/>
      <c r="G30" s="317"/>
      <c r="H30" s="317"/>
      <c r="I30" s="317"/>
      <c r="J30" s="317"/>
      <c r="K30" s="317"/>
      <c r="L30" s="317"/>
      <c r="M30" s="317"/>
      <c r="N30" s="317"/>
      <c r="O30" s="317"/>
      <c r="P30" s="317"/>
    </row>
  </sheetData>
  <mergeCells count="2">
    <mergeCell ref="A1:O1"/>
    <mergeCell ref="A8:O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6"/>
  <sheetViews>
    <sheetView showGridLines="0" workbookViewId="0">
      <selection activeCell="A6" sqref="A6:O6"/>
    </sheetView>
  </sheetViews>
  <sheetFormatPr baseColWidth="10" defaultRowHeight="14.5" x14ac:dyDescent="0.35"/>
  <cols>
    <col min="1" max="1" width="18.453125" customWidth="1"/>
  </cols>
  <sheetData>
    <row r="1" spans="1:16" x14ac:dyDescent="0.35">
      <c r="A1" s="335" t="s">
        <v>269</v>
      </c>
      <c r="B1" s="335"/>
      <c r="C1" s="335"/>
      <c r="D1" s="335"/>
      <c r="E1" s="335"/>
      <c r="F1" s="335"/>
      <c r="G1" s="335"/>
      <c r="H1" s="335"/>
      <c r="I1" s="335"/>
      <c r="J1" s="335"/>
      <c r="K1" s="335"/>
      <c r="L1" s="335"/>
      <c r="M1" s="335"/>
      <c r="N1" s="335"/>
      <c r="O1" s="335"/>
      <c r="P1" s="4"/>
    </row>
    <row r="2" spans="1:16" x14ac:dyDescent="0.35">
      <c r="A2" s="4"/>
      <c r="B2" s="4"/>
      <c r="C2" s="4"/>
      <c r="D2" s="4"/>
      <c r="E2" s="4"/>
      <c r="F2" s="4"/>
      <c r="G2" s="4"/>
      <c r="H2" s="4"/>
      <c r="I2" s="4"/>
      <c r="J2" s="4"/>
      <c r="K2" s="4"/>
      <c r="L2" s="4"/>
      <c r="M2" s="4"/>
      <c r="N2" s="4"/>
      <c r="O2" s="4"/>
      <c r="P2" s="4"/>
    </row>
    <row r="3" spans="1:16" x14ac:dyDescent="0.35">
      <c r="A3" s="4"/>
      <c r="B3" s="26">
        <v>2005</v>
      </c>
      <c r="C3" s="26">
        <v>2006</v>
      </c>
      <c r="D3" s="26">
        <v>2007</v>
      </c>
      <c r="E3" s="26">
        <v>2008</v>
      </c>
      <c r="F3" s="26">
        <v>2009</v>
      </c>
      <c r="G3" s="26">
        <v>2010</v>
      </c>
      <c r="H3" s="26">
        <v>2011</v>
      </c>
      <c r="I3" s="26">
        <v>2012</v>
      </c>
      <c r="J3" s="26">
        <v>2013</v>
      </c>
      <c r="K3" s="26">
        <v>2014</v>
      </c>
      <c r="L3" s="26">
        <v>2015</v>
      </c>
      <c r="M3" s="26">
        <v>2016</v>
      </c>
      <c r="N3" s="26">
        <v>2017</v>
      </c>
      <c r="O3" s="26">
        <v>2018</v>
      </c>
      <c r="P3" s="26">
        <v>2019</v>
      </c>
    </row>
    <row r="4" spans="1:16" ht="21.5" x14ac:dyDescent="0.35">
      <c r="A4" s="272" t="s">
        <v>270</v>
      </c>
      <c r="B4" s="323">
        <v>0.34499999999999997</v>
      </c>
      <c r="C4" s="323">
        <v>0.36299999999999999</v>
      </c>
      <c r="D4" s="323">
        <v>0.39500000000000002</v>
      </c>
      <c r="E4" s="323">
        <v>0.432</v>
      </c>
      <c r="F4" s="323">
        <v>0.45800000000000002</v>
      </c>
      <c r="G4" s="323">
        <v>0.47299999999999998</v>
      </c>
      <c r="H4" s="323">
        <v>0.48499999999999999</v>
      </c>
      <c r="I4" s="323">
        <v>0.504</v>
      </c>
      <c r="J4" s="323">
        <v>0.50800000000000001</v>
      </c>
      <c r="K4" s="323">
        <v>0.51100000000000001</v>
      </c>
      <c r="L4" s="323">
        <v>0.51200000000000001</v>
      </c>
      <c r="M4" s="323">
        <v>0.52200000000000002</v>
      </c>
      <c r="N4" s="323">
        <v>0.52300000000000002</v>
      </c>
      <c r="O4" s="323">
        <v>0.52300000000000002</v>
      </c>
      <c r="P4" s="323">
        <v>0.52100000000000002</v>
      </c>
    </row>
    <row r="5" spans="1:16" ht="25.5" customHeight="1" x14ac:dyDescent="0.35">
      <c r="A5" s="272" t="s">
        <v>271</v>
      </c>
      <c r="B5" s="277">
        <v>0.34734971868522352</v>
      </c>
      <c r="C5" s="277">
        <v>0.36935708114224564</v>
      </c>
      <c r="D5" s="277">
        <v>0.40530928736615041</v>
      </c>
      <c r="E5" s="277">
        <v>0.44222289173125906</v>
      </c>
      <c r="F5" s="277">
        <v>0.46623732049322458</v>
      </c>
      <c r="G5" s="277">
        <v>0.47991691891724775</v>
      </c>
      <c r="H5" s="277">
        <v>0.48811494405085076</v>
      </c>
      <c r="I5" s="277">
        <v>0.504</v>
      </c>
      <c r="J5" s="277">
        <v>0.50862110461813947</v>
      </c>
      <c r="K5" s="277">
        <v>0.51294640305913286</v>
      </c>
      <c r="L5" s="277">
        <v>0.51532298955481182</v>
      </c>
      <c r="M5" s="277">
        <v>0.5227032244411296</v>
      </c>
      <c r="N5" s="277">
        <v>0.52950755102526348</v>
      </c>
      <c r="O5" s="277">
        <v>0.52815621305599469</v>
      </c>
      <c r="P5" s="277">
        <v>0.52627284912294336</v>
      </c>
    </row>
    <row r="6" spans="1:16" ht="67.5" customHeight="1" x14ac:dyDescent="0.35">
      <c r="A6" s="343" t="s">
        <v>294</v>
      </c>
      <c r="B6" s="343"/>
      <c r="C6" s="343"/>
      <c r="D6" s="343"/>
      <c r="E6" s="343"/>
      <c r="F6" s="343"/>
      <c r="G6" s="343"/>
      <c r="H6" s="343"/>
      <c r="I6" s="343"/>
      <c r="J6" s="343"/>
      <c r="K6" s="343"/>
      <c r="L6" s="343"/>
      <c r="M6" s="343"/>
      <c r="N6" s="343"/>
      <c r="O6" s="343"/>
      <c r="P6" s="4"/>
    </row>
  </sheetData>
  <mergeCells count="2">
    <mergeCell ref="A1:O1"/>
    <mergeCell ref="A6:O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O12"/>
  <sheetViews>
    <sheetView showGridLines="0" workbookViewId="0">
      <selection activeCell="A6" sqref="A6:N6"/>
    </sheetView>
  </sheetViews>
  <sheetFormatPr baseColWidth="10" defaultRowHeight="14.5" x14ac:dyDescent="0.35"/>
  <cols>
    <col min="1" max="1" width="14" bestFit="1" customWidth="1"/>
  </cols>
  <sheetData>
    <row r="1" spans="1:15" x14ac:dyDescent="0.35">
      <c r="A1" s="335" t="s">
        <v>273</v>
      </c>
      <c r="B1" s="335"/>
      <c r="C1" s="335"/>
      <c r="D1" s="335"/>
      <c r="E1" s="335"/>
      <c r="F1" s="335"/>
      <c r="G1" s="335"/>
      <c r="H1" s="335"/>
      <c r="I1" s="335"/>
      <c r="J1" s="335"/>
      <c r="K1" s="335"/>
      <c r="L1" s="335"/>
      <c r="M1" s="335"/>
      <c r="N1" s="335"/>
      <c r="O1" s="4"/>
    </row>
    <row r="2" spans="1:15" x14ac:dyDescent="0.35">
      <c r="A2" s="303"/>
      <c r="B2" s="4"/>
      <c r="C2" s="4"/>
      <c r="D2" s="4"/>
      <c r="E2" s="4"/>
      <c r="F2" s="4"/>
      <c r="G2" s="4"/>
      <c r="H2" s="4"/>
      <c r="I2" s="4"/>
      <c r="J2" s="4"/>
      <c r="K2" s="4"/>
      <c r="L2" s="4"/>
      <c r="M2" s="4"/>
      <c r="N2" s="4"/>
      <c r="O2" s="4"/>
    </row>
    <row r="3" spans="1:15" x14ac:dyDescent="0.35">
      <c r="A3" s="303"/>
      <c r="B3" s="26">
        <v>2006</v>
      </c>
      <c r="C3" s="26">
        <v>2007</v>
      </c>
      <c r="D3" s="26">
        <v>2008</v>
      </c>
      <c r="E3" s="26">
        <v>2009</v>
      </c>
      <c r="F3" s="26">
        <v>2010</v>
      </c>
      <c r="G3" s="26">
        <v>2011</v>
      </c>
      <c r="H3" s="26">
        <v>2012</v>
      </c>
      <c r="I3" s="26">
        <v>2013</v>
      </c>
      <c r="J3" s="26">
        <v>2014</v>
      </c>
      <c r="K3" s="26">
        <v>2015</v>
      </c>
      <c r="L3" s="26">
        <v>2016</v>
      </c>
      <c r="M3" s="26">
        <v>2017</v>
      </c>
      <c r="N3" s="26">
        <v>2018</v>
      </c>
      <c r="O3" s="26">
        <v>2019</v>
      </c>
    </row>
    <row r="4" spans="1:15" ht="31.5" x14ac:dyDescent="0.35">
      <c r="A4" s="272" t="s">
        <v>270</v>
      </c>
      <c r="B4" s="324">
        <v>0.41496805375757506</v>
      </c>
      <c r="C4" s="324">
        <v>0.44679035827097402</v>
      </c>
      <c r="D4" s="324">
        <v>0.50254474469083099</v>
      </c>
      <c r="E4" s="324">
        <v>0.50713580590413598</v>
      </c>
      <c r="F4" s="324">
        <v>0.54302796540156995</v>
      </c>
      <c r="G4" s="324">
        <v>0.57385847898374798</v>
      </c>
      <c r="H4" s="324">
        <v>0.55891463717557199</v>
      </c>
      <c r="I4" s="324">
        <v>0.49409967139732502</v>
      </c>
      <c r="J4" s="324">
        <v>0.44585843746633702</v>
      </c>
      <c r="K4" s="324">
        <v>0.43078974501175599</v>
      </c>
      <c r="L4" s="324">
        <v>0.408046277515975</v>
      </c>
      <c r="M4" s="324">
        <v>0.38328800179231104</v>
      </c>
      <c r="N4" s="324">
        <v>0.37762468457843701</v>
      </c>
      <c r="O4" s="324">
        <v>0.37593066357263405</v>
      </c>
    </row>
    <row r="5" spans="1:15" x14ac:dyDescent="0.35">
      <c r="A5" s="323" t="s">
        <v>272</v>
      </c>
      <c r="B5" s="325">
        <v>0.35738529024914895</v>
      </c>
      <c r="C5" s="325">
        <v>0.39054192776221297</v>
      </c>
      <c r="D5" s="325">
        <v>0.45394858330418997</v>
      </c>
      <c r="E5" s="325">
        <v>0.45242763801095698</v>
      </c>
      <c r="F5" s="325">
        <v>0.49378913321323803</v>
      </c>
      <c r="G5" s="325">
        <v>0.50435471177344093</v>
      </c>
      <c r="H5" s="325">
        <v>0.49921988440790005</v>
      </c>
      <c r="I5" s="325">
        <v>0.45151268330717897</v>
      </c>
      <c r="J5" s="325">
        <v>0.38522113130586599</v>
      </c>
      <c r="K5" s="325">
        <v>0.385246503911847</v>
      </c>
      <c r="L5" s="325">
        <v>0.36152908393139804</v>
      </c>
      <c r="M5" s="325">
        <v>0.34606175217038398</v>
      </c>
      <c r="N5" s="325">
        <v>0.34857991142153899</v>
      </c>
      <c r="O5" s="325">
        <v>0.33448955059331703</v>
      </c>
    </row>
    <row r="6" spans="1:15" x14ac:dyDescent="0.35">
      <c r="A6" s="338" t="s">
        <v>205</v>
      </c>
      <c r="B6" s="338"/>
      <c r="C6" s="338"/>
      <c r="D6" s="338"/>
      <c r="E6" s="338"/>
      <c r="F6" s="338"/>
      <c r="G6" s="338"/>
      <c r="H6" s="338"/>
      <c r="I6" s="338"/>
      <c r="J6" s="338"/>
      <c r="K6" s="338"/>
      <c r="L6" s="338"/>
      <c r="M6" s="338"/>
      <c r="N6" s="338"/>
      <c r="O6" s="4"/>
    </row>
    <row r="10" spans="1:15" x14ac:dyDescent="0.35">
      <c r="B10" s="4"/>
      <c r="C10" s="4"/>
      <c r="D10" s="4"/>
      <c r="E10" s="4"/>
      <c r="F10" s="4"/>
      <c r="G10" s="4"/>
      <c r="H10" s="4"/>
      <c r="I10" s="4"/>
      <c r="J10" s="4"/>
      <c r="K10" s="4"/>
      <c r="L10" s="4"/>
      <c r="M10" s="4"/>
      <c r="N10" s="4"/>
      <c r="O10" s="4"/>
    </row>
    <row r="11" spans="1:15" x14ac:dyDescent="0.35">
      <c r="C11" s="4"/>
      <c r="D11" s="4"/>
      <c r="E11" s="4"/>
      <c r="F11" s="4"/>
      <c r="G11" s="4"/>
      <c r="H11" s="4"/>
      <c r="I11" s="4"/>
      <c r="J11" s="4"/>
      <c r="K11" s="4"/>
      <c r="L11" s="4"/>
      <c r="M11" s="4"/>
      <c r="N11" s="4"/>
      <c r="O11" s="4"/>
    </row>
    <row r="12" spans="1:15" x14ac:dyDescent="0.35">
      <c r="B12" s="4"/>
      <c r="C12" s="4"/>
      <c r="D12" s="4"/>
      <c r="E12" s="4"/>
      <c r="F12" s="4"/>
      <c r="G12" s="4"/>
      <c r="H12" s="4"/>
      <c r="I12" s="4"/>
      <c r="J12" s="4"/>
      <c r="K12" s="4"/>
      <c r="L12" s="4"/>
      <c r="M12" s="4"/>
      <c r="N12" s="4"/>
      <c r="O12" s="4"/>
    </row>
  </sheetData>
  <mergeCells count="2">
    <mergeCell ref="A1:N1"/>
    <mergeCell ref="A6:N6"/>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13"/>
  <sheetViews>
    <sheetView showGridLines="0" workbookViewId="0">
      <selection sqref="A1:I1"/>
    </sheetView>
  </sheetViews>
  <sheetFormatPr baseColWidth="10" defaultColWidth="11.453125" defaultRowHeight="14.5" x14ac:dyDescent="0.35"/>
  <cols>
    <col min="1" max="1" width="17" style="4" bestFit="1" customWidth="1"/>
    <col min="2" max="16384" width="11.453125" style="4"/>
  </cols>
  <sheetData>
    <row r="1" spans="1:10" ht="30" customHeight="1" x14ac:dyDescent="0.35">
      <c r="A1" s="335" t="s">
        <v>298</v>
      </c>
      <c r="B1" s="335"/>
      <c r="C1" s="335"/>
      <c r="D1" s="335"/>
      <c r="E1" s="335"/>
      <c r="F1" s="335"/>
      <c r="G1" s="335"/>
      <c r="H1" s="335"/>
      <c r="I1" s="335"/>
    </row>
    <row r="3" spans="1:10" x14ac:dyDescent="0.35">
      <c r="B3" s="26">
        <v>2011</v>
      </c>
      <c r="C3" s="26">
        <v>2012</v>
      </c>
      <c r="D3" s="26">
        <v>2013</v>
      </c>
      <c r="E3" s="26">
        <v>2014</v>
      </c>
      <c r="F3" s="26">
        <v>2015</v>
      </c>
      <c r="G3" s="26">
        <v>2016</v>
      </c>
      <c r="H3" s="26">
        <v>2017</v>
      </c>
      <c r="I3" s="26">
        <v>2018</v>
      </c>
      <c r="J3" s="26">
        <v>2019</v>
      </c>
    </row>
    <row r="4" spans="1:10" x14ac:dyDescent="0.35">
      <c r="A4" s="225" t="s">
        <v>134</v>
      </c>
      <c r="B4" s="286">
        <v>-1.1106315316019558E-5</v>
      </c>
      <c r="C4" s="287">
        <v>0.16500485232484771</v>
      </c>
      <c r="D4" s="286">
        <v>2.6968573768056569E-2</v>
      </c>
      <c r="E4" s="287">
        <v>2.797688956154832E-2</v>
      </c>
      <c r="F4" s="286">
        <v>-4.9593691285061969E-3</v>
      </c>
      <c r="G4" s="287">
        <v>1.1505522858538644E-3</v>
      </c>
      <c r="H4" s="286">
        <v>-1.120680547632576E-2</v>
      </c>
      <c r="I4" s="288">
        <v>-1.1707194623953535E-2</v>
      </c>
      <c r="J4" s="288">
        <v>-1.1461035497558105E-2</v>
      </c>
    </row>
    <row r="5" spans="1:10" x14ac:dyDescent="0.35">
      <c r="A5" s="272" t="s">
        <v>113</v>
      </c>
      <c r="B5" s="278">
        <v>0</v>
      </c>
      <c r="C5" s="283">
        <v>0</v>
      </c>
      <c r="D5" s="278">
        <v>-4.4093424995700098E-4</v>
      </c>
      <c r="E5" s="283">
        <v>-5.5758364431505005E-4</v>
      </c>
      <c r="F5" s="278">
        <v>-1.65116345201502E-3</v>
      </c>
      <c r="G5" s="283">
        <v>4.2891768383338101E-2</v>
      </c>
      <c r="H5" s="278">
        <v>-2.6164854945284199E-3</v>
      </c>
      <c r="I5" s="283">
        <v>-3.5594314997372499E-3</v>
      </c>
      <c r="J5" s="278">
        <v>-3.92136950725973E-3</v>
      </c>
    </row>
    <row r="6" spans="1:10" x14ac:dyDescent="0.35">
      <c r="A6" s="319" t="s">
        <v>114</v>
      </c>
      <c r="B6" s="271">
        <v>0</v>
      </c>
      <c r="C6" s="284">
        <v>0</v>
      </c>
      <c r="D6" s="271">
        <v>2.71086014196E-2</v>
      </c>
      <c r="E6" s="284">
        <v>-2.0378598223001099E-3</v>
      </c>
      <c r="F6" s="271">
        <v>1.36528534295954E-2</v>
      </c>
      <c r="G6" s="284">
        <v>1.9333369598090198E-2</v>
      </c>
      <c r="H6" s="271">
        <v>-1.03783692533516E-2</v>
      </c>
      <c r="I6" s="284">
        <v>-3.6167926040091701E-3</v>
      </c>
      <c r="J6" s="271">
        <v>-5.8437520534983696E-3</v>
      </c>
    </row>
    <row r="7" spans="1:10" x14ac:dyDescent="0.35">
      <c r="A7" s="280" t="s">
        <v>115</v>
      </c>
      <c r="B7" s="271">
        <v>0</v>
      </c>
      <c r="C7" s="284">
        <v>0.24591475340440699</v>
      </c>
      <c r="D7" s="271">
        <v>-1.4188228996884699E-3</v>
      </c>
      <c r="E7" s="284">
        <v>2.3334714813352101E-3</v>
      </c>
      <c r="F7" s="271">
        <v>2.4933017616343599E-2</v>
      </c>
      <c r="G7" s="284">
        <v>-1.4046434299673E-2</v>
      </c>
      <c r="H7" s="271">
        <v>-1.2600748710407599E-2</v>
      </c>
      <c r="I7" s="284">
        <v>-7.25151497337453E-3</v>
      </c>
      <c r="J7" s="271">
        <v>-6.0830200317171E-3</v>
      </c>
    </row>
    <row r="8" spans="1:10" x14ac:dyDescent="0.35">
      <c r="A8" s="280" t="s">
        <v>116</v>
      </c>
      <c r="B8" s="271">
        <v>-2.00585730316702E-5</v>
      </c>
      <c r="C8" s="284">
        <v>0.18311694200958001</v>
      </c>
      <c r="D8" s="271">
        <v>3.8715371736179699E-2</v>
      </c>
      <c r="E8" s="284">
        <v>4.2951811239552502E-2</v>
      </c>
      <c r="F8" s="271">
        <v>-1.5343509736696801E-2</v>
      </c>
      <c r="G8" s="284">
        <v>-3.3283223578432402E-3</v>
      </c>
      <c r="H8" s="271">
        <v>-1.1780635653735E-2</v>
      </c>
      <c r="I8" s="284">
        <v>-1.4695503945100699E-2</v>
      </c>
      <c r="J8" s="271">
        <v>-1.4000324956506899E-2</v>
      </c>
    </row>
    <row r="9" spans="1:10" x14ac:dyDescent="0.35">
      <c r="A9" s="272" t="s">
        <v>119</v>
      </c>
      <c r="B9" s="278">
        <v>0</v>
      </c>
      <c r="C9" s="283">
        <v>0</v>
      </c>
      <c r="D9" s="278">
        <v>0</v>
      </c>
      <c r="E9" s="283">
        <v>0.14644824240711801</v>
      </c>
      <c r="F9" s="278">
        <v>-4.8726321951643404E-3</v>
      </c>
      <c r="G9" s="283">
        <v>-3.9396766457609296E-3</v>
      </c>
      <c r="H9" s="278">
        <v>-3.4807054512827002E-3</v>
      </c>
      <c r="I9" s="283">
        <v>-3.8558675690931101E-3</v>
      </c>
      <c r="J9" s="278">
        <v>-4.1928037465550697E-3</v>
      </c>
    </row>
    <row r="10" spans="1:10" x14ac:dyDescent="0.35">
      <c r="A10" s="280" t="s">
        <v>132</v>
      </c>
      <c r="B10" s="289">
        <v>0</v>
      </c>
      <c r="C10" s="271">
        <v>0.115779663194562</v>
      </c>
      <c r="D10" s="284">
        <v>7.7798958671165402E-2</v>
      </c>
      <c r="E10" s="289">
        <v>5.20684097630809E-2</v>
      </c>
      <c r="F10" s="289">
        <v>-1.1159340895854899E-2</v>
      </c>
      <c r="G10" s="289">
        <v>-1.0553669024665801E-2</v>
      </c>
      <c r="H10" s="289">
        <v>-1.34798766027543E-2</v>
      </c>
      <c r="I10" s="289">
        <v>-1.4187264137801499E-2</v>
      </c>
      <c r="J10" s="271">
        <v>-1.42768268710679E-2</v>
      </c>
    </row>
    <row r="11" spans="1:10" x14ac:dyDescent="0.35">
      <c r="A11" s="280" t="s">
        <v>121</v>
      </c>
      <c r="B11" s="271">
        <v>0</v>
      </c>
      <c r="C11" s="271">
        <v>2.46183687755278E-2</v>
      </c>
      <c r="D11" s="271">
        <v>2.28844580620748E-2</v>
      </c>
      <c r="E11" s="271">
        <v>-5.0261003344893897E-3</v>
      </c>
      <c r="F11" s="271">
        <v>-4.5053105955561697E-3</v>
      </c>
      <c r="G11" s="271">
        <v>-5.6441700925659501E-3</v>
      </c>
      <c r="H11" s="271">
        <v>-6.10401277573803E-3</v>
      </c>
      <c r="I11" s="271">
        <v>-6.7129421247607698E-3</v>
      </c>
      <c r="J11" s="271">
        <v>-7.6956738243287599E-3</v>
      </c>
    </row>
    <row r="12" spans="1:10" x14ac:dyDescent="0.35">
      <c r="A12" s="281" t="s">
        <v>133</v>
      </c>
      <c r="B12" s="277">
        <v>0</v>
      </c>
      <c r="C12" s="277">
        <v>0</v>
      </c>
      <c r="D12" s="277">
        <v>4.0616895559249799E-2</v>
      </c>
      <c r="E12" s="277">
        <v>-3.2031543023221501E-3</v>
      </c>
      <c r="F12" s="277">
        <v>-3.6067910505696598E-3</v>
      </c>
      <c r="G12" s="277">
        <v>-4.1283641124339699E-3</v>
      </c>
      <c r="H12" s="277">
        <v>-4.6479774708179204E-3</v>
      </c>
      <c r="I12" s="277">
        <v>-5.6127696689695196E-3</v>
      </c>
      <c r="J12" s="277">
        <v>-4.3177868971416801E-3</v>
      </c>
    </row>
    <row r="13" spans="1:10" ht="97.5" customHeight="1" x14ac:dyDescent="0.35">
      <c r="A13" s="343" t="s">
        <v>216</v>
      </c>
      <c r="B13" s="343"/>
      <c r="C13" s="343"/>
      <c r="D13" s="343"/>
      <c r="E13" s="343"/>
      <c r="F13" s="343"/>
      <c r="G13" s="343"/>
      <c r="H13" s="343"/>
      <c r="I13" s="343"/>
    </row>
  </sheetData>
  <mergeCells count="2">
    <mergeCell ref="A1:I1"/>
    <mergeCell ref="A13:I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showGridLines="0" workbookViewId="0">
      <selection activeCell="K18" sqref="K18"/>
    </sheetView>
  </sheetViews>
  <sheetFormatPr baseColWidth="10" defaultColWidth="11.453125" defaultRowHeight="14.5" x14ac:dyDescent="0.35"/>
  <cols>
    <col min="1" max="1" width="11.453125" style="4"/>
    <col min="2" max="2" width="28.81640625" style="4" customWidth="1"/>
    <col min="3" max="3" width="29.7265625" style="4" customWidth="1"/>
    <col min="4" max="16384" width="11.453125" style="4"/>
  </cols>
  <sheetData>
    <row r="1" spans="1:9" ht="46.5" customHeight="1" x14ac:dyDescent="0.35">
      <c r="A1" s="335" t="s">
        <v>13</v>
      </c>
      <c r="B1" s="335"/>
      <c r="C1" s="335"/>
      <c r="D1" s="335"/>
      <c r="E1" s="335"/>
      <c r="F1" s="335"/>
      <c r="G1" s="335"/>
    </row>
    <row r="2" spans="1:9" ht="71.25" customHeight="1" x14ac:dyDescent="0.35">
      <c r="A2" s="5"/>
      <c r="B2" s="42" t="s">
        <v>14</v>
      </c>
      <c r="C2" s="8" t="s">
        <v>10</v>
      </c>
      <c r="D2" s="39"/>
      <c r="E2" s="39"/>
      <c r="F2" s="39"/>
      <c r="G2" s="39"/>
      <c r="H2" s="39"/>
      <c r="I2" s="15"/>
    </row>
    <row r="3" spans="1:9" x14ac:dyDescent="0.35">
      <c r="A3" s="27">
        <v>2005</v>
      </c>
      <c r="B3" s="40">
        <v>0.8830822135848263</v>
      </c>
      <c r="C3" s="37">
        <v>0.82171044180197705</v>
      </c>
      <c r="D3" s="15"/>
      <c r="E3" s="15"/>
      <c r="F3" s="15"/>
      <c r="G3" s="15"/>
      <c r="H3" s="15"/>
      <c r="I3" s="15"/>
    </row>
    <row r="4" spans="1:9" x14ac:dyDescent="0.35">
      <c r="A4" s="9">
        <v>2006</v>
      </c>
      <c r="B4" s="40">
        <v>0.88017219081644593</v>
      </c>
      <c r="C4" s="37">
        <v>0.82458948419243017</v>
      </c>
      <c r="D4" s="15"/>
      <c r="E4" s="15"/>
      <c r="F4" s="15"/>
      <c r="G4" s="15"/>
      <c r="H4" s="15"/>
      <c r="I4" s="15"/>
    </row>
    <row r="5" spans="1:9" x14ac:dyDescent="0.35">
      <c r="A5" s="9">
        <v>2007</v>
      </c>
      <c r="B5" s="40">
        <v>0.88005408113089378</v>
      </c>
      <c r="C5" s="37">
        <v>0.81430631521331087</v>
      </c>
      <c r="D5" s="15"/>
      <c r="E5" s="15"/>
      <c r="F5" s="15"/>
      <c r="G5" s="15"/>
      <c r="H5" s="15"/>
      <c r="I5" s="15"/>
    </row>
    <row r="6" spans="1:9" x14ac:dyDescent="0.35">
      <c r="A6" s="9">
        <v>2008</v>
      </c>
      <c r="B6" s="40">
        <v>0.88096398142747068</v>
      </c>
      <c r="C6" s="37">
        <v>0.78974322403342356</v>
      </c>
      <c r="D6" s="15"/>
      <c r="E6" s="15"/>
      <c r="F6" s="15"/>
      <c r="G6" s="15"/>
      <c r="H6" s="15"/>
      <c r="I6" s="15"/>
    </row>
    <row r="7" spans="1:9" x14ac:dyDescent="0.35">
      <c r="A7" s="9">
        <v>2009</v>
      </c>
      <c r="B7" s="40">
        <v>0.88343765604514202</v>
      </c>
      <c r="C7" s="37">
        <v>0.91318789321324689</v>
      </c>
      <c r="D7" s="15"/>
      <c r="E7" s="15"/>
      <c r="F7" s="15"/>
      <c r="G7" s="15"/>
      <c r="H7" s="15"/>
      <c r="I7" s="15"/>
    </row>
    <row r="8" spans="1:9" x14ac:dyDescent="0.35">
      <c r="A8" s="9">
        <v>2010</v>
      </c>
      <c r="B8" s="40">
        <v>0.87904512776086385</v>
      </c>
      <c r="C8" s="37">
        <v>0.85072342607577522</v>
      </c>
      <c r="D8" s="15"/>
      <c r="E8" s="15"/>
      <c r="F8" s="15"/>
      <c r="G8" s="15"/>
      <c r="H8" s="15"/>
      <c r="I8" s="15"/>
    </row>
    <row r="9" spans="1:9" x14ac:dyDescent="0.35">
      <c r="A9" s="9">
        <v>2011</v>
      </c>
      <c r="B9" s="40">
        <v>0.8790181257561267</v>
      </c>
      <c r="C9" s="37">
        <v>0.89116357407690971</v>
      </c>
      <c r="D9" s="15"/>
      <c r="E9" s="15"/>
      <c r="F9" s="15"/>
      <c r="G9" s="15"/>
      <c r="H9" s="15"/>
      <c r="I9" s="15"/>
    </row>
    <row r="10" spans="1:9" x14ac:dyDescent="0.35">
      <c r="A10" s="9">
        <v>2012</v>
      </c>
      <c r="B10" s="40">
        <v>0.87961147523310435</v>
      </c>
      <c r="C10" s="37">
        <v>0.8645602562254695</v>
      </c>
      <c r="D10" s="15"/>
      <c r="E10" s="15"/>
      <c r="F10" s="15"/>
      <c r="G10" s="15"/>
      <c r="H10" s="15"/>
      <c r="I10" s="15"/>
    </row>
    <row r="11" spans="1:9" x14ac:dyDescent="0.35">
      <c r="A11" s="9">
        <v>2013</v>
      </c>
      <c r="B11" s="40">
        <v>0.87974692663586629</v>
      </c>
      <c r="C11" s="37">
        <v>0.83801934161886216</v>
      </c>
      <c r="D11" s="15"/>
      <c r="E11" s="15"/>
      <c r="F11" s="15"/>
      <c r="G11" s="15"/>
      <c r="H11" s="15"/>
      <c r="I11" s="15"/>
    </row>
    <row r="12" spans="1:9" x14ac:dyDescent="0.35">
      <c r="A12" s="9">
        <v>2014</v>
      </c>
      <c r="B12" s="40">
        <v>0.88349169299338948</v>
      </c>
      <c r="C12" s="37">
        <v>0.81551035098261793</v>
      </c>
      <c r="D12" s="15"/>
      <c r="E12" s="15"/>
      <c r="F12" s="15"/>
      <c r="G12" s="15"/>
      <c r="H12" s="15"/>
      <c r="I12" s="15"/>
    </row>
    <row r="13" spans="1:9" x14ac:dyDescent="0.35">
      <c r="A13" s="9">
        <v>2015</v>
      </c>
      <c r="B13" s="40">
        <v>0.88368904873905452</v>
      </c>
      <c r="C13" s="37">
        <v>0.7963390774713679</v>
      </c>
      <c r="D13" s="15"/>
      <c r="E13" s="15"/>
      <c r="F13" s="15"/>
      <c r="G13" s="15"/>
      <c r="H13" s="15"/>
      <c r="I13" s="15"/>
    </row>
    <row r="14" spans="1:9" x14ac:dyDescent="0.35">
      <c r="A14" s="9">
        <v>2016</v>
      </c>
      <c r="B14" s="40">
        <v>0.88490843792585905</v>
      </c>
      <c r="C14" s="37">
        <v>0.76234664539989361</v>
      </c>
      <c r="D14" s="15"/>
      <c r="E14" s="15"/>
      <c r="F14" s="15"/>
      <c r="G14" s="15"/>
      <c r="H14" s="15"/>
      <c r="I14" s="15"/>
    </row>
    <row r="15" spans="1:9" x14ac:dyDescent="0.35">
      <c r="A15" s="9">
        <v>2017</v>
      </c>
      <c r="B15" s="40">
        <v>0.8855659970416806</v>
      </c>
      <c r="C15" s="37">
        <v>0.710832955013046</v>
      </c>
      <c r="D15" s="15"/>
      <c r="E15" s="15"/>
      <c r="F15" s="15"/>
      <c r="G15" s="15"/>
      <c r="H15" s="15"/>
      <c r="I15" s="15"/>
    </row>
    <row r="16" spans="1:9" x14ac:dyDescent="0.35">
      <c r="A16" s="9">
        <v>2018</v>
      </c>
      <c r="B16" s="40">
        <v>0.88372498976151659</v>
      </c>
      <c r="C16" s="37">
        <v>0.86276730806155111</v>
      </c>
      <c r="D16" s="15"/>
      <c r="E16" s="15"/>
      <c r="F16" s="15"/>
      <c r="G16" s="15"/>
      <c r="H16" s="15"/>
      <c r="I16" s="15"/>
    </row>
    <row r="17" spans="1:9" x14ac:dyDescent="0.35">
      <c r="A17" s="31">
        <v>2019</v>
      </c>
      <c r="B17" s="41">
        <v>0.88333000201851331</v>
      </c>
      <c r="C17" s="38">
        <v>0.59362682710108172</v>
      </c>
      <c r="D17" s="15"/>
      <c r="E17" s="15"/>
      <c r="F17" s="15"/>
      <c r="G17" s="15"/>
      <c r="H17" s="15"/>
      <c r="I17" s="15"/>
    </row>
    <row r="18" spans="1:9" x14ac:dyDescent="0.35">
      <c r="A18" s="6"/>
      <c r="D18" s="15"/>
      <c r="E18" s="15"/>
      <c r="F18" s="15"/>
      <c r="G18" s="15"/>
      <c r="H18" s="15"/>
      <c r="I18" s="15"/>
    </row>
    <row r="19" spans="1:9" ht="103.5" customHeight="1" x14ac:dyDescent="0.35">
      <c r="A19" s="338" t="s">
        <v>174</v>
      </c>
      <c r="B19" s="338"/>
      <c r="C19" s="338"/>
      <c r="D19" s="338"/>
      <c r="E19" s="338"/>
      <c r="F19" s="338"/>
      <c r="G19" s="338"/>
    </row>
  </sheetData>
  <mergeCells count="2">
    <mergeCell ref="A1:G1"/>
    <mergeCell ref="A19:G19"/>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P14"/>
  <sheetViews>
    <sheetView showGridLines="0" workbookViewId="0">
      <selection activeCell="A9" sqref="A9:P9"/>
    </sheetView>
  </sheetViews>
  <sheetFormatPr baseColWidth="10" defaultColWidth="11.453125" defaultRowHeight="14.5" x14ac:dyDescent="0.35"/>
  <cols>
    <col min="1" max="1" width="28.1796875" style="303" customWidth="1"/>
    <col min="2" max="2" width="12.54296875" style="4" bestFit="1" customWidth="1"/>
    <col min="3" max="3" width="12.54296875" style="4" customWidth="1"/>
    <col min="4" max="16" width="12.54296875" style="4" bestFit="1" customWidth="1"/>
    <col min="17" max="16384" width="11.453125" style="4"/>
  </cols>
  <sheetData>
    <row r="1" spans="1:16" ht="30" customHeight="1" x14ac:dyDescent="0.35">
      <c r="A1" s="335" t="s">
        <v>299</v>
      </c>
      <c r="B1" s="335"/>
      <c r="C1" s="335"/>
      <c r="D1" s="335"/>
      <c r="E1" s="335"/>
      <c r="F1" s="335"/>
      <c r="G1" s="335"/>
      <c r="H1" s="335"/>
      <c r="I1" s="335"/>
      <c r="J1" s="335"/>
      <c r="K1" s="335"/>
      <c r="L1" s="335"/>
      <c r="M1" s="335"/>
      <c r="N1" s="335"/>
      <c r="O1" s="335"/>
    </row>
    <row r="3" spans="1:16" x14ac:dyDescent="0.35">
      <c r="B3" s="26">
        <v>2005</v>
      </c>
      <c r="C3" s="215">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304" t="s">
        <v>217</v>
      </c>
      <c r="B4" s="294"/>
      <c r="C4" s="295"/>
      <c r="D4" s="294"/>
      <c r="E4" s="295"/>
      <c r="F4" s="294"/>
      <c r="G4" s="295"/>
      <c r="H4" s="294">
        <v>6.01276643962</v>
      </c>
      <c r="I4" s="295">
        <v>6.79768007817</v>
      </c>
      <c r="J4" s="294">
        <v>5.0518572295200004</v>
      </c>
      <c r="K4" s="295">
        <v>4.8003449952700006</v>
      </c>
      <c r="L4" s="294">
        <v>4.4287311331099994</v>
      </c>
      <c r="M4" s="295">
        <v>4.0472610738799997</v>
      </c>
      <c r="N4" s="294">
        <v>4.0168442430000004</v>
      </c>
      <c r="O4" s="295">
        <v>3.7638205339000002</v>
      </c>
      <c r="P4" s="294">
        <v>3.8684001528</v>
      </c>
    </row>
    <row r="5" spans="1:16" x14ac:dyDescent="0.35">
      <c r="A5" s="305" t="s">
        <v>218</v>
      </c>
      <c r="B5" s="296">
        <v>4.7465680846000007</v>
      </c>
      <c r="C5" s="296">
        <v>5.3245870044700006</v>
      </c>
      <c r="D5" s="296">
        <v>5.5860435445299998</v>
      </c>
      <c r="E5" s="296">
        <v>6.2246194408799997</v>
      </c>
      <c r="F5" s="296">
        <v>6.63008417038</v>
      </c>
      <c r="G5" s="296">
        <v>6.3646518008100008</v>
      </c>
      <c r="H5" s="296">
        <v>6.0128332193</v>
      </c>
      <c r="I5" s="297">
        <v>5.6760298807200007</v>
      </c>
      <c r="J5" s="296">
        <v>4.9156158451600005</v>
      </c>
      <c r="K5" s="297">
        <v>4.6660462734800001</v>
      </c>
      <c r="L5" s="296">
        <v>4.4506948455699993</v>
      </c>
      <c r="M5" s="297">
        <v>4.0426044884000003</v>
      </c>
      <c r="N5" s="296">
        <v>4.0618602350600002</v>
      </c>
      <c r="O5" s="297">
        <v>3.8078843134200002</v>
      </c>
      <c r="P5" s="296">
        <v>3.91273602427</v>
      </c>
    </row>
    <row r="6" spans="1:16" x14ac:dyDescent="0.35">
      <c r="A6" s="305" t="s">
        <v>219</v>
      </c>
      <c r="B6" s="296">
        <v>2.09371391113</v>
      </c>
      <c r="C6" s="297">
        <v>2.3632978814999999</v>
      </c>
      <c r="D6" s="296">
        <v>2.6739313677099998</v>
      </c>
      <c r="E6" s="297">
        <v>2.5378897354399998</v>
      </c>
      <c r="F6" s="296">
        <v>2.5174895805999999</v>
      </c>
      <c r="G6" s="297">
        <v>2.5654770976300001</v>
      </c>
      <c r="H6" s="296">
        <v>2.4757637644399999</v>
      </c>
      <c r="I6" s="297">
        <v>2.3000441294600003</v>
      </c>
      <c r="J6" s="296">
        <v>2.1700930878699998</v>
      </c>
      <c r="K6" s="297">
        <v>2.2866275404400001</v>
      </c>
      <c r="L6" s="296">
        <v>2.1763290507199997</v>
      </c>
      <c r="M6" s="297">
        <v>2.0559806416500002</v>
      </c>
      <c r="N6" s="296">
        <v>2.1642049784799999</v>
      </c>
      <c r="O6" s="297">
        <v>2.0487920052300002</v>
      </c>
      <c r="P6" s="296">
        <v>2.0978591602400001</v>
      </c>
    </row>
    <row r="7" spans="1:16" x14ac:dyDescent="0.35">
      <c r="A7" s="305" t="s">
        <v>220</v>
      </c>
      <c r="B7" s="296">
        <v>1.0296740411700001</v>
      </c>
      <c r="C7" s="297">
        <v>1.13152398169</v>
      </c>
      <c r="D7" s="296">
        <v>1.06739707808</v>
      </c>
      <c r="E7" s="297">
        <v>1.1177107159000002</v>
      </c>
      <c r="F7" s="296">
        <v>1.0117018626400001</v>
      </c>
      <c r="G7" s="297">
        <v>1.0083776794299999</v>
      </c>
      <c r="H7" s="296">
        <v>0.99034117546</v>
      </c>
      <c r="I7" s="297">
        <v>0.87290969034999999</v>
      </c>
      <c r="J7" s="296">
        <v>0.85079253082000006</v>
      </c>
      <c r="K7" s="297">
        <v>0.78701391121999997</v>
      </c>
      <c r="L7" s="296">
        <v>0.82975775633000004</v>
      </c>
      <c r="M7" s="297">
        <v>0.76892536332000005</v>
      </c>
      <c r="N7" s="296">
        <v>0.79195830385999999</v>
      </c>
      <c r="O7" s="297">
        <v>0.77598549621000001</v>
      </c>
      <c r="P7" s="296">
        <v>0.79662810126999994</v>
      </c>
    </row>
    <row r="8" spans="1:16" x14ac:dyDescent="0.35">
      <c r="A8" s="306" t="s">
        <v>221</v>
      </c>
      <c r="B8" s="298">
        <v>2.9622733763899998</v>
      </c>
      <c r="C8" s="299">
        <v>3.36090969878</v>
      </c>
      <c r="D8" s="298">
        <v>3.6854618495000002</v>
      </c>
      <c r="E8" s="299">
        <v>4.2428559454699997</v>
      </c>
      <c r="F8" s="298">
        <v>4.7700029671999999</v>
      </c>
      <c r="G8" s="299">
        <v>4.4687997096800007</v>
      </c>
      <c r="H8" s="298">
        <v>4.1901743654199999</v>
      </c>
      <c r="I8" s="299">
        <v>5.1640826045899999</v>
      </c>
      <c r="J8" s="298">
        <v>3.49725227931</v>
      </c>
      <c r="K8" s="299">
        <v>3.2158896446799998</v>
      </c>
      <c r="L8" s="298">
        <v>2.92793274383</v>
      </c>
      <c r="M8" s="299">
        <v>2.6445075421099999</v>
      </c>
      <c r="N8" s="298">
        <v>2.5227091401899999</v>
      </c>
      <c r="O8" s="299">
        <v>2.33472554584</v>
      </c>
      <c r="P8" s="298">
        <v>2.3538391972300001</v>
      </c>
    </row>
    <row r="9" spans="1:16" ht="46.5" customHeight="1" x14ac:dyDescent="0.35">
      <c r="A9" s="338" t="s">
        <v>300</v>
      </c>
      <c r="B9" s="338"/>
      <c r="C9" s="338"/>
      <c r="D9" s="338"/>
      <c r="E9" s="338"/>
      <c r="F9" s="338"/>
      <c r="G9" s="338"/>
      <c r="H9" s="338"/>
      <c r="I9" s="338"/>
      <c r="J9" s="338"/>
      <c r="K9" s="338"/>
      <c r="L9" s="338"/>
      <c r="M9" s="338"/>
      <c r="N9" s="338"/>
      <c r="O9" s="338"/>
      <c r="P9" s="338"/>
    </row>
    <row r="14" spans="1:16" x14ac:dyDescent="0.35">
      <c r="F14" s="15"/>
    </row>
  </sheetData>
  <mergeCells count="2">
    <mergeCell ref="A1:O1"/>
    <mergeCell ref="A9:P9"/>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P6"/>
  <sheetViews>
    <sheetView showGridLines="0" workbookViewId="0">
      <selection activeCell="C10" sqref="C10"/>
    </sheetView>
  </sheetViews>
  <sheetFormatPr baseColWidth="10" defaultColWidth="11.453125" defaultRowHeight="14.5" x14ac:dyDescent="0.35"/>
  <cols>
    <col min="1" max="1" width="28.1796875" style="303" customWidth="1"/>
    <col min="2" max="2" width="12.54296875" style="4" bestFit="1" customWidth="1"/>
    <col min="3" max="3" width="12.54296875" style="4" customWidth="1"/>
    <col min="4" max="16" width="12.54296875" style="4" bestFit="1" customWidth="1"/>
    <col min="17" max="16384" width="11.453125" style="4"/>
  </cols>
  <sheetData>
    <row r="1" spans="1:16" ht="30" customHeight="1" x14ac:dyDescent="0.35">
      <c r="A1" s="335" t="s">
        <v>301</v>
      </c>
      <c r="B1" s="335"/>
      <c r="C1" s="335"/>
      <c r="D1" s="335"/>
      <c r="E1" s="335"/>
      <c r="F1" s="335"/>
      <c r="G1" s="335"/>
      <c r="H1" s="335"/>
      <c r="I1" s="335"/>
      <c r="J1" s="335"/>
      <c r="K1" s="335"/>
      <c r="L1" s="335"/>
      <c r="M1" s="335"/>
      <c r="N1" s="335"/>
      <c r="O1" s="335"/>
    </row>
    <row r="3" spans="1:16" x14ac:dyDescent="0.35">
      <c r="B3" s="26">
        <v>2005</v>
      </c>
      <c r="C3" s="215">
        <v>2006</v>
      </c>
      <c r="D3" s="26">
        <v>2007</v>
      </c>
      <c r="E3" s="26">
        <v>2008</v>
      </c>
      <c r="F3" s="26">
        <v>2009</v>
      </c>
      <c r="G3" s="26">
        <v>2010</v>
      </c>
      <c r="H3" s="26">
        <v>2011</v>
      </c>
      <c r="I3" s="26">
        <v>2012</v>
      </c>
      <c r="J3" s="26">
        <v>2013</v>
      </c>
      <c r="K3" s="26">
        <v>2014</v>
      </c>
      <c r="L3" s="26">
        <v>2015</v>
      </c>
      <c r="M3" s="26">
        <v>2016</v>
      </c>
      <c r="N3" s="26">
        <v>2017</v>
      </c>
      <c r="O3" s="26">
        <v>2018</v>
      </c>
      <c r="P3" s="26">
        <v>2019</v>
      </c>
    </row>
    <row r="4" spans="1:16" x14ac:dyDescent="0.35">
      <c r="A4" s="304" t="s">
        <v>223</v>
      </c>
      <c r="B4" s="278">
        <v>0.76699698071130995</v>
      </c>
      <c r="C4" s="283">
        <v>0.76602929100259631</v>
      </c>
      <c r="D4" s="278">
        <v>0.76990071675978122</v>
      </c>
      <c r="E4" s="283">
        <v>0.77034273287035204</v>
      </c>
      <c r="F4" s="278">
        <v>0.77392987618157338</v>
      </c>
      <c r="G4" s="283">
        <v>0.75064645206023295</v>
      </c>
      <c r="H4" s="278">
        <v>0.75416826868975884</v>
      </c>
      <c r="I4" s="283">
        <v>0.76311446179149656</v>
      </c>
      <c r="J4" s="278">
        <v>0.77073860232458757</v>
      </c>
      <c r="K4" s="283">
        <v>0.77540156486943768</v>
      </c>
      <c r="L4" s="278">
        <v>0.77208030935320715</v>
      </c>
      <c r="M4" s="283">
        <v>0.78306998666717731</v>
      </c>
      <c r="N4" s="278">
        <v>0.78826649121890668</v>
      </c>
      <c r="O4" s="283">
        <v>0.79537821437625322</v>
      </c>
      <c r="P4" s="278">
        <v>0.79950241701397828</v>
      </c>
    </row>
    <row r="5" spans="1:16" x14ac:dyDescent="0.35">
      <c r="A5" s="306" t="s">
        <v>222</v>
      </c>
      <c r="B5" s="277">
        <v>0.43753352295397957</v>
      </c>
      <c r="C5" s="285">
        <v>0.43069311785433911</v>
      </c>
      <c r="D5" s="277">
        <v>0.42127123201987238</v>
      </c>
      <c r="E5" s="285">
        <v>0.41216350115257294</v>
      </c>
      <c r="F5" s="277">
        <v>0.40363346240438491</v>
      </c>
      <c r="G5" s="285">
        <v>0.40018140335917674</v>
      </c>
      <c r="H5" s="277">
        <v>0.40104701606016502</v>
      </c>
      <c r="I5" s="285">
        <v>0.39724584844295008</v>
      </c>
      <c r="J5" s="277">
        <v>0.40587920506067099</v>
      </c>
      <c r="K5" s="285">
        <v>0.41856606794148465</v>
      </c>
      <c r="L5" s="277">
        <v>0.43038519035396028</v>
      </c>
      <c r="M5" s="285">
        <v>0.44874933113445947</v>
      </c>
      <c r="N5" s="277">
        <v>0.4641501464299348</v>
      </c>
      <c r="O5" s="285">
        <v>0.48195975429453836</v>
      </c>
      <c r="P5" s="277">
        <v>0.49917716171069504</v>
      </c>
    </row>
    <row r="6" spans="1:16" ht="46.5" customHeight="1" x14ac:dyDescent="0.35">
      <c r="A6" s="338" t="s">
        <v>294</v>
      </c>
      <c r="B6" s="338"/>
      <c r="C6" s="338"/>
      <c r="D6" s="338"/>
      <c r="E6" s="338"/>
      <c r="F6" s="338"/>
      <c r="G6" s="338"/>
      <c r="H6" s="338"/>
      <c r="I6" s="338"/>
      <c r="J6" s="338"/>
      <c r="K6" s="338"/>
      <c r="L6" s="338"/>
      <c r="M6" s="338"/>
      <c r="N6" s="338"/>
      <c r="O6" s="338"/>
      <c r="P6" s="338"/>
    </row>
  </sheetData>
  <mergeCells count="2">
    <mergeCell ref="A1:O1"/>
    <mergeCell ref="A6:P6"/>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34"/>
  <sheetViews>
    <sheetView showGridLines="0" workbookViewId="0">
      <selection activeCell="A9" sqref="A9:G9"/>
    </sheetView>
  </sheetViews>
  <sheetFormatPr baseColWidth="10" defaultRowHeight="14.5" x14ac:dyDescent="0.35"/>
  <cols>
    <col min="1" max="1" width="44.26953125" customWidth="1"/>
    <col min="2" max="5" width="11.54296875" bestFit="1" customWidth="1"/>
    <col min="6" max="8" width="12.7265625" bestFit="1" customWidth="1"/>
    <col min="9" max="9" width="12.1796875" bestFit="1" customWidth="1"/>
    <col min="10" max="16" width="12.7265625" bestFit="1" customWidth="1"/>
  </cols>
  <sheetData>
    <row r="1" spans="1:26" x14ac:dyDescent="0.35">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x14ac:dyDescent="0.35">
      <c r="A2" s="44" t="s">
        <v>19</v>
      </c>
      <c r="B2" s="44"/>
      <c r="C2" s="44"/>
      <c r="D2" s="44"/>
      <c r="E2" s="44"/>
      <c r="F2" s="43"/>
      <c r="G2" s="43"/>
      <c r="H2" s="43"/>
      <c r="I2" s="43"/>
      <c r="J2" s="43"/>
      <c r="K2" s="45"/>
      <c r="L2" s="45"/>
      <c r="M2" s="45"/>
      <c r="N2" s="45"/>
      <c r="O2" s="45"/>
      <c r="P2" s="43"/>
      <c r="Q2" s="43"/>
      <c r="R2" s="43"/>
      <c r="S2" s="43"/>
      <c r="T2" s="43"/>
      <c r="U2" s="43"/>
      <c r="V2" s="43"/>
      <c r="W2" s="43"/>
      <c r="X2" s="43"/>
      <c r="Y2" s="43"/>
      <c r="Z2" s="43"/>
    </row>
    <row r="3" spans="1:26" x14ac:dyDescent="0.35">
      <c r="A3" s="44"/>
      <c r="B3" s="44"/>
      <c r="C3" s="44"/>
      <c r="D3" s="44"/>
      <c r="E3" s="44"/>
      <c r="F3" s="43"/>
      <c r="G3" s="43"/>
      <c r="H3" s="43"/>
      <c r="I3" s="43"/>
      <c r="J3" s="43"/>
      <c r="K3" s="45"/>
      <c r="L3" s="45"/>
      <c r="M3" s="45"/>
      <c r="N3" s="45"/>
      <c r="O3" s="45"/>
      <c r="P3" s="43"/>
      <c r="Q3" s="43"/>
      <c r="R3" s="43"/>
      <c r="S3" s="43"/>
      <c r="T3" s="43"/>
      <c r="U3" s="43"/>
      <c r="V3" s="43"/>
      <c r="W3" s="43"/>
      <c r="X3" s="43"/>
      <c r="Y3" s="43"/>
      <c r="Z3" s="43"/>
    </row>
    <row r="4" spans="1:26" x14ac:dyDescent="0.35">
      <c r="A4" s="44"/>
      <c r="B4" s="44"/>
      <c r="C4" s="44"/>
      <c r="D4" s="44"/>
      <c r="E4" s="44"/>
      <c r="F4" s="43"/>
      <c r="G4" s="43"/>
      <c r="H4" s="43"/>
      <c r="I4" s="43"/>
      <c r="J4" s="43"/>
      <c r="K4" s="43"/>
      <c r="L4" s="45"/>
      <c r="M4" s="45"/>
      <c r="N4" s="43"/>
      <c r="O4" s="43"/>
      <c r="P4" s="45" t="s">
        <v>15</v>
      </c>
      <c r="Q4" s="43"/>
      <c r="R4" s="43"/>
      <c r="S4" s="43"/>
      <c r="T4" s="43"/>
      <c r="U4" s="43"/>
      <c r="V4" s="43"/>
      <c r="W4" s="43"/>
      <c r="X4" s="43"/>
      <c r="Y4" s="43"/>
      <c r="Z4" s="43"/>
    </row>
    <row r="5" spans="1:26" x14ac:dyDescent="0.35">
      <c r="A5" s="43"/>
      <c r="B5" s="65">
        <v>2005</v>
      </c>
      <c r="C5" s="63">
        <v>2006</v>
      </c>
      <c r="D5" s="65">
        <v>2007</v>
      </c>
      <c r="E5" s="63">
        <v>2008</v>
      </c>
      <c r="F5" s="69">
        <v>2009</v>
      </c>
      <c r="G5" s="64">
        <v>2010</v>
      </c>
      <c r="H5" s="69">
        <v>2011</v>
      </c>
      <c r="I5" s="64">
        <v>2012</v>
      </c>
      <c r="J5" s="69">
        <v>2013</v>
      </c>
      <c r="K5" s="64">
        <v>2014</v>
      </c>
      <c r="L5" s="69">
        <v>2015</v>
      </c>
      <c r="M5" s="64">
        <v>2016</v>
      </c>
      <c r="N5" s="69">
        <v>2017</v>
      </c>
      <c r="O5" s="64">
        <v>2018</v>
      </c>
      <c r="P5" s="69">
        <v>2019</v>
      </c>
      <c r="Q5" s="43"/>
      <c r="R5" s="43"/>
      <c r="S5" s="43"/>
      <c r="T5" s="43"/>
      <c r="U5" s="43"/>
      <c r="V5" s="43"/>
      <c r="W5" s="43"/>
      <c r="X5" s="43"/>
      <c r="Y5" s="43"/>
      <c r="Z5" s="43"/>
    </row>
    <row r="6" spans="1:26" x14ac:dyDescent="0.35">
      <c r="A6" s="72" t="s">
        <v>18</v>
      </c>
      <c r="B6" s="66">
        <v>0.32254858844135081</v>
      </c>
      <c r="C6" s="60">
        <v>-0.31134289389793013</v>
      </c>
      <c r="D6" s="66">
        <v>-0.78692344871575137</v>
      </c>
      <c r="E6" s="60">
        <v>-0.52905607406421551</v>
      </c>
      <c r="F6" s="70">
        <v>-0.32851998351041201</v>
      </c>
      <c r="G6" s="61">
        <v>-0.30844794566042466</v>
      </c>
      <c r="H6" s="70">
        <v>-0.49752305481207715</v>
      </c>
      <c r="I6" s="61">
        <v>4.3019481408910848E-2</v>
      </c>
      <c r="J6" s="70">
        <v>-0.12944122035033387</v>
      </c>
      <c r="K6" s="61">
        <v>-0.32435264995769014</v>
      </c>
      <c r="L6" s="70">
        <v>-0.53013287327994996</v>
      </c>
      <c r="M6" s="61">
        <v>-0.14654483615380423</v>
      </c>
      <c r="N6" s="70">
        <v>-0.94153438255875666</v>
      </c>
      <c r="O6" s="61">
        <v>-0.69645718360718867</v>
      </c>
      <c r="P6" s="66">
        <v>-0.69411754619986143</v>
      </c>
      <c r="Q6" s="43"/>
      <c r="R6" s="43"/>
      <c r="S6" s="43"/>
      <c r="T6" s="43"/>
      <c r="U6" s="43"/>
      <c r="V6" s="43"/>
      <c r="W6" s="43"/>
      <c r="X6" s="43"/>
      <c r="Y6" s="43"/>
      <c r="Z6" s="43"/>
    </row>
    <row r="7" spans="1:26" ht="20" x14ac:dyDescent="0.35">
      <c r="A7" s="73" t="s">
        <v>16</v>
      </c>
      <c r="B7" s="67"/>
      <c r="C7" s="58"/>
      <c r="D7" s="67"/>
      <c r="E7" s="58"/>
      <c r="F7" s="71">
        <v>-0.3</v>
      </c>
      <c r="G7" s="59">
        <v>-0.3</v>
      </c>
      <c r="H7" s="71">
        <v>-0.5</v>
      </c>
      <c r="I7" s="59">
        <v>0.1</v>
      </c>
      <c r="J7" s="71">
        <v>-0.1</v>
      </c>
      <c r="K7" s="59">
        <v>-0.3</v>
      </c>
      <c r="L7" s="71">
        <v>-0.5</v>
      </c>
      <c r="M7" s="59">
        <v>-0.3</v>
      </c>
      <c r="N7" s="71">
        <v>-0.9</v>
      </c>
      <c r="O7" s="59">
        <v>-0.7</v>
      </c>
      <c r="P7" s="71">
        <v>-0.7</v>
      </c>
      <c r="Q7" s="43"/>
      <c r="R7" s="43"/>
      <c r="S7" s="43"/>
      <c r="T7" s="43"/>
      <c r="U7" s="43"/>
      <c r="V7" s="43"/>
      <c r="W7" s="43"/>
      <c r="X7" s="43"/>
      <c r="Y7" s="43"/>
      <c r="Z7" s="43"/>
    </row>
    <row r="8" spans="1:26" x14ac:dyDescent="0.35">
      <c r="A8" s="74" t="s">
        <v>17</v>
      </c>
      <c r="B8" s="68">
        <v>0.31460012522222824</v>
      </c>
      <c r="C8" s="62">
        <v>-0.33282665992897792</v>
      </c>
      <c r="D8" s="68">
        <v>-0.81145127324544486</v>
      </c>
      <c r="E8" s="62">
        <v>-0.55314739501348975</v>
      </c>
      <c r="F8" s="68">
        <v>-0.35257660986602951</v>
      </c>
      <c r="G8" s="62">
        <v>-0.34410211034127386</v>
      </c>
      <c r="H8" s="68">
        <v>-0.51476741743126586</v>
      </c>
      <c r="I8" s="62">
        <v>0.12504021615949004</v>
      </c>
      <c r="J8" s="68">
        <v>-0.14359727768920685</v>
      </c>
      <c r="K8" s="62">
        <v>-0.33757349140824944</v>
      </c>
      <c r="L8" s="68">
        <v>-0.52705969510011808</v>
      </c>
      <c r="M8" s="62">
        <v>-0.28459371120748073</v>
      </c>
      <c r="N8" s="68">
        <v>-0.94487068404318653</v>
      </c>
      <c r="O8" s="62">
        <v>-0.71070655436669949</v>
      </c>
      <c r="P8" s="68">
        <v>-0.694043647380158</v>
      </c>
      <c r="Q8" s="46"/>
      <c r="R8" s="47"/>
      <c r="S8" s="47"/>
      <c r="T8" s="47"/>
      <c r="U8" s="47"/>
      <c r="V8" s="43"/>
      <c r="W8" s="43"/>
      <c r="X8" s="43"/>
      <c r="Y8" s="43"/>
      <c r="Z8" s="43"/>
    </row>
    <row r="9" spans="1:26" ht="87.75" customHeight="1" x14ac:dyDescent="0.35">
      <c r="A9" s="338" t="s">
        <v>207</v>
      </c>
      <c r="B9" s="338"/>
      <c r="C9" s="338"/>
      <c r="D9" s="338"/>
      <c r="E9" s="338"/>
      <c r="F9" s="338"/>
      <c r="G9" s="338"/>
      <c r="H9" s="46"/>
      <c r="I9" s="46"/>
      <c r="J9" s="46"/>
      <c r="K9" s="46"/>
      <c r="L9" s="46"/>
      <c r="M9" s="46"/>
      <c r="N9" s="46"/>
      <c r="O9" s="46"/>
      <c r="P9" s="46"/>
      <c r="Q9" s="46"/>
      <c r="R9" s="48"/>
      <c r="S9" s="43"/>
      <c r="T9" s="49"/>
      <c r="U9" s="43"/>
      <c r="V9" s="43"/>
      <c r="W9" s="43"/>
      <c r="X9" s="43"/>
      <c r="Y9" s="43"/>
      <c r="Z9" s="43"/>
    </row>
    <row r="10" spans="1:26" x14ac:dyDescent="0.35">
      <c r="A10" s="50"/>
      <c r="B10" s="50"/>
      <c r="C10" s="50"/>
      <c r="D10" s="50"/>
      <c r="E10" s="50"/>
      <c r="F10" s="46"/>
      <c r="G10" s="46"/>
      <c r="H10" s="46"/>
      <c r="I10" s="46"/>
      <c r="J10" s="46"/>
      <c r="K10" s="46"/>
      <c r="L10" s="46"/>
      <c r="M10" s="46"/>
      <c r="N10" s="46"/>
      <c r="O10" s="46"/>
      <c r="P10" s="46"/>
      <c r="Q10" s="46"/>
      <c r="R10" s="48"/>
      <c r="S10" s="43"/>
      <c r="T10" s="49"/>
      <c r="U10" s="43"/>
      <c r="V10" s="43"/>
      <c r="W10" s="43"/>
      <c r="X10" s="43"/>
      <c r="Y10" s="43"/>
      <c r="Z10" s="43"/>
    </row>
    <row r="11" spans="1:26" x14ac:dyDescent="0.35">
      <c r="A11" s="43"/>
      <c r="B11" s="43"/>
      <c r="C11" s="43"/>
      <c r="D11" s="43"/>
      <c r="E11" s="43"/>
      <c r="F11" s="43"/>
      <c r="G11" s="43"/>
      <c r="H11" s="43"/>
      <c r="I11" s="43"/>
      <c r="J11" s="43"/>
      <c r="K11" s="43"/>
      <c r="L11" s="43"/>
      <c r="M11" s="43"/>
      <c r="N11" s="43"/>
      <c r="O11" s="43"/>
      <c r="P11" s="43"/>
      <c r="Q11" s="43"/>
      <c r="R11" s="48"/>
      <c r="S11" s="43"/>
      <c r="T11" s="49"/>
      <c r="U11" s="43"/>
      <c r="V11" s="43"/>
      <c r="W11" s="43"/>
      <c r="X11" s="43"/>
      <c r="Y11" s="43"/>
      <c r="Z11" s="43"/>
    </row>
    <row r="12" spans="1:26" x14ac:dyDescent="0.35">
      <c r="A12" s="43"/>
      <c r="B12" s="44"/>
      <c r="C12" s="44"/>
      <c r="D12" s="44"/>
      <c r="E12" s="44"/>
      <c r="F12" s="54"/>
      <c r="G12" s="54"/>
      <c r="H12" s="54"/>
      <c r="I12" s="54"/>
      <c r="J12" s="54"/>
      <c r="K12" s="54"/>
      <c r="L12" s="54"/>
      <c r="M12" s="54"/>
      <c r="N12" s="54"/>
      <c r="O12" s="54"/>
      <c r="P12" s="54"/>
      <c r="Q12" s="43"/>
      <c r="R12" s="48"/>
      <c r="S12" s="49"/>
      <c r="T12" s="49"/>
      <c r="U12" s="43"/>
      <c r="V12" s="43"/>
      <c r="W12" s="43"/>
      <c r="X12" s="43"/>
      <c r="Y12" s="43"/>
      <c r="Z12" s="43"/>
    </row>
    <row r="13" spans="1:26" x14ac:dyDescent="0.35">
      <c r="A13" s="55"/>
      <c r="B13" s="51"/>
      <c r="C13" s="51"/>
      <c r="D13" s="51"/>
      <c r="E13" s="51"/>
      <c r="F13" s="51"/>
      <c r="G13" s="51"/>
      <c r="H13" s="51"/>
      <c r="I13" s="51"/>
      <c r="J13" s="51"/>
      <c r="K13" s="51"/>
      <c r="L13" s="51"/>
      <c r="M13" s="51"/>
      <c r="N13" s="51"/>
      <c r="O13" s="51"/>
      <c r="P13" s="51"/>
      <c r="Q13" s="43"/>
      <c r="R13" s="48"/>
      <c r="S13" s="49"/>
      <c r="T13" s="49"/>
      <c r="U13" s="43"/>
      <c r="V13" s="43"/>
      <c r="W13" s="43"/>
      <c r="X13" s="43"/>
      <c r="Y13" s="43"/>
      <c r="Z13" s="43"/>
    </row>
    <row r="14" spans="1:26" x14ac:dyDescent="0.35">
      <c r="A14" s="55"/>
      <c r="B14" s="55"/>
      <c r="C14" s="55"/>
      <c r="D14" s="55"/>
      <c r="E14" s="55"/>
      <c r="F14" s="53"/>
      <c r="G14" s="53"/>
      <c r="H14" s="53"/>
      <c r="I14" s="53"/>
      <c r="J14" s="53"/>
      <c r="K14" s="53"/>
      <c r="L14" s="53"/>
      <c r="M14" s="53"/>
      <c r="N14" s="53"/>
      <c r="O14" s="53"/>
      <c r="P14" s="53"/>
      <c r="Q14" s="43"/>
      <c r="R14" s="48"/>
      <c r="S14" s="49"/>
      <c r="T14" s="49"/>
      <c r="U14" s="43"/>
      <c r="V14" s="43"/>
      <c r="W14" s="43"/>
      <c r="X14" s="43"/>
      <c r="Y14" s="43"/>
      <c r="Z14" s="43"/>
    </row>
    <row r="15" spans="1:26" x14ac:dyDescent="0.35">
      <c r="A15" s="56"/>
      <c r="B15" s="51"/>
      <c r="C15" s="51"/>
      <c r="D15" s="51"/>
      <c r="E15" s="51"/>
      <c r="F15" s="51"/>
      <c r="G15" s="51"/>
      <c r="H15" s="51"/>
      <c r="I15" s="51"/>
      <c r="J15" s="51"/>
      <c r="K15" s="51"/>
      <c r="L15" s="51"/>
      <c r="M15" s="51"/>
      <c r="N15" s="51"/>
      <c r="O15" s="51"/>
      <c r="P15" s="51"/>
      <c r="Q15" s="43"/>
      <c r="R15" s="48"/>
      <c r="S15" s="49"/>
      <c r="T15" s="49"/>
      <c r="U15" s="43"/>
      <c r="V15" s="43"/>
      <c r="W15" s="43"/>
      <c r="X15" s="43"/>
      <c r="Y15" s="43"/>
      <c r="Z15" s="43"/>
    </row>
    <row r="16" spans="1:26" x14ac:dyDescent="0.35">
      <c r="A16" s="57"/>
      <c r="B16" s="51"/>
      <c r="C16" s="51"/>
      <c r="D16" s="52"/>
      <c r="E16" s="51"/>
      <c r="F16" s="51"/>
      <c r="G16" s="51"/>
      <c r="H16" s="51"/>
      <c r="I16" s="51"/>
      <c r="J16" s="51"/>
      <c r="K16" s="51"/>
      <c r="L16" s="51"/>
      <c r="M16" s="51"/>
      <c r="N16" s="51"/>
      <c r="O16" s="51"/>
      <c r="P16" s="51"/>
      <c r="Q16" s="43"/>
      <c r="R16" s="48"/>
      <c r="S16" s="49"/>
      <c r="T16" s="49"/>
      <c r="U16" s="43"/>
      <c r="V16" s="43"/>
      <c r="W16" s="43"/>
      <c r="X16" s="43"/>
      <c r="Y16" s="43"/>
      <c r="Z16" s="43"/>
    </row>
    <row r="17" spans="1:26" x14ac:dyDescent="0.35">
      <c r="A17" s="55"/>
      <c r="B17" s="55"/>
      <c r="C17" s="55"/>
      <c r="D17" s="55"/>
      <c r="E17" s="55"/>
      <c r="F17" s="53"/>
      <c r="G17" s="53"/>
      <c r="H17" s="53"/>
      <c r="I17" s="53"/>
      <c r="J17" s="53"/>
      <c r="K17" s="53"/>
      <c r="L17" s="53"/>
      <c r="M17" s="53"/>
      <c r="N17" s="53"/>
      <c r="O17" s="53"/>
      <c r="P17" s="53"/>
      <c r="Q17" s="43"/>
      <c r="R17" s="48"/>
      <c r="S17" s="49"/>
      <c r="T17" s="49"/>
      <c r="U17" s="43"/>
      <c r="V17" s="43"/>
      <c r="W17" s="43"/>
      <c r="X17" s="43"/>
      <c r="Y17" s="43"/>
      <c r="Z17" s="43"/>
    </row>
    <row r="18" spans="1:26" x14ac:dyDescent="0.35">
      <c r="A18" s="56"/>
      <c r="B18" s="48"/>
      <c r="C18" s="48"/>
      <c r="D18" s="48"/>
      <c r="E18" s="48"/>
      <c r="F18" s="48"/>
      <c r="G18" s="48"/>
      <c r="H18" s="48"/>
      <c r="I18" s="48"/>
      <c r="J18" s="48"/>
      <c r="K18" s="48"/>
      <c r="L18" s="48"/>
      <c r="M18" s="48"/>
      <c r="N18" s="48"/>
      <c r="O18" s="48"/>
      <c r="P18" s="48"/>
      <c r="Q18" s="43"/>
      <c r="R18" s="48"/>
      <c r="S18" s="49"/>
      <c r="T18" s="49"/>
      <c r="U18" s="43"/>
      <c r="V18" s="43"/>
      <c r="W18" s="43"/>
      <c r="X18" s="43"/>
      <c r="Y18" s="43"/>
      <c r="Z18" s="43"/>
    </row>
    <row r="19" spans="1:26" x14ac:dyDescent="0.35">
      <c r="A19" s="56"/>
      <c r="B19" s="48"/>
      <c r="C19" s="48"/>
      <c r="D19" s="48"/>
      <c r="E19" s="48"/>
      <c r="F19" s="48"/>
      <c r="G19" s="48"/>
      <c r="H19" s="48"/>
      <c r="I19" s="48"/>
      <c r="J19" s="48"/>
      <c r="K19" s="48"/>
      <c r="L19" s="48"/>
      <c r="M19" s="48"/>
      <c r="N19" s="48"/>
      <c r="O19" s="48"/>
      <c r="P19" s="48"/>
      <c r="Q19" s="43"/>
      <c r="R19" s="48"/>
      <c r="S19" s="49"/>
      <c r="T19" s="49"/>
      <c r="U19" s="43"/>
      <c r="V19" s="43"/>
      <c r="W19" s="43"/>
      <c r="X19" s="43"/>
      <c r="Y19" s="43"/>
      <c r="Z19" s="43"/>
    </row>
    <row r="20" spans="1:26" x14ac:dyDescent="0.35">
      <c r="A20" s="56"/>
      <c r="B20" s="51"/>
      <c r="C20" s="51"/>
      <c r="D20" s="51"/>
      <c r="E20" s="51"/>
      <c r="F20" s="51"/>
      <c r="G20" s="51"/>
      <c r="H20" s="51"/>
      <c r="I20" s="51"/>
      <c r="J20" s="51"/>
      <c r="K20" s="51"/>
      <c r="L20" s="51"/>
      <c r="M20" s="51"/>
      <c r="N20" s="51"/>
      <c r="O20" s="51"/>
      <c r="P20" s="51"/>
      <c r="Q20" s="43"/>
      <c r="R20" s="48"/>
      <c r="S20" s="49"/>
      <c r="T20" s="49"/>
      <c r="U20" s="43"/>
      <c r="V20" s="43"/>
      <c r="W20" s="43"/>
      <c r="X20" s="43"/>
      <c r="Y20" s="43"/>
      <c r="Z20" s="43"/>
    </row>
    <row r="21" spans="1:26" x14ac:dyDescent="0.35">
      <c r="A21" s="56"/>
      <c r="B21" s="51"/>
      <c r="C21" s="51"/>
      <c r="D21" s="51"/>
      <c r="E21" s="51"/>
      <c r="F21" s="51"/>
      <c r="G21" s="51"/>
      <c r="H21" s="51"/>
      <c r="I21" s="51"/>
      <c r="J21" s="51"/>
      <c r="K21" s="51"/>
      <c r="L21" s="51"/>
      <c r="M21" s="51"/>
      <c r="N21" s="51"/>
      <c r="O21" s="51"/>
      <c r="P21" s="51"/>
      <c r="Q21" s="43"/>
      <c r="R21" s="48"/>
      <c r="S21" s="49"/>
      <c r="T21" s="49"/>
      <c r="U21" s="43"/>
      <c r="V21" s="43"/>
      <c r="W21" s="43"/>
      <c r="X21" s="43"/>
      <c r="Y21" s="43"/>
      <c r="Z21" s="43"/>
    </row>
    <row r="22" spans="1:26" x14ac:dyDescent="0.35">
      <c r="A22" s="56"/>
      <c r="B22" s="51"/>
      <c r="C22" s="51"/>
      <c r="D22" s="51"/>
      <c r="E22" s="51"/>
      <c r="F22" s="51"/>
      <c r="G22" s="51"/>
      <c r="H22" s="51"/>
      <c r="I22" s="51"/>
      <c r="J22" s="51"/>
      <c r="K22" s="51"/>
      <c r="L22" s="51"/>
      <c r="M22" s="51"/>
      <c r="N22" s="51"/>
      <c r="O22" s="51"/>
      <c r="P22" s="51"/>
      <c r="Q22" s="43"/>
      <c r="R22" s="48"/>
      <c r="S22" s="49"/>
      <c r="T22" s="49"/>
      <c r="U22" s="43"/>
      <c r="V22" s="43"/>
      <c r="W22" s="43"/>
      <c r="X22" s="43"/>
      <c r="Y22" s="43"/>
      <c r="Z22" s="43"/>
    </row>
    <row r="23" spans="1:26" x14ac:dyDescent="0.35">
      <c r="A23" s="43"/>
      <c r="B23" s="43"/>
      <c r="C23" s="43"/>
      <c r="D23" s="43"/>
      <c r="E23" s="43"/>
      <c r="F23" s="43"/>
      <c r="G23" s="43"/>
      <c r="H23" s="43"/>
      <c r="I23" s="43"/>
      <c r="J23" s="43"/>
      <c r="K23" s="43"/>
      <c r="L23" s="43"/>
      <c r="M23" s="43"/>
      <c r="N23" s="43"/>
      <c r="O23" s="43"/>
      <c r="P23" s="43"/>
      <c r="Q23" s="43"/>
      <c r="R23" s="48"/>
      <c r="S23" s="49"/>
      <c r="T23" s="49"/>
      <c r="U23" s="43"/>
      <c r="V23" s="43"/>
      <c r="W23" s="43"/>
      <c r="X23" s="43"/>
      <c r="Y23" s="43"/>
      <c r="Z23" s="43"/>
    </row>
    <row r="24" spans="1:26" x14ac:dyDescent="0.35">
      <c r="A24" s="43"/>
      <c r="B24" s="43"/>
      <c r="C24" s="43"/>
      <c r="D24" s="43"/>
      <c r="E24" s="43"/>
      <c r="F24" s="43"/>
      <c r="G24" s="43"/>
      <c r="H24" s="43"/>
      <c r="I24" s="43"/>
      <c r="J24" s="43"/>
      <c r="K24" s="43"/>
      <c r="L24" s="43"/>
      <c r="M24" s="43"/>
      <c r="N24" s="43"/>
      <c r="O24" s="43"/>
      <c r="P24" s="43"/>
      <c r="Q24" s="43"/>
      <c r="R24" s="43"/>
      <c r="S24" s="49"/>
      <c r="T24" s="43"/>
      <c r="U24" s="43"/>
      <c r="V24" s="43"/>
      <c r="W24" s="43"/>
      <c r="X24" s="43"/>
      <c r="Y24" s="43"/>
      <c r="Z24" s="43"/>
    </row>
    <row r="25" spans="1:26" x14ac:dyDescent="0.35">
      <c r="A25" s="43"/>
      <c r="B25" s="43"/>
      <c r="C25" s="43"/>
      <c r="D25" s="43"/>
      <c r="E25" s="43"/>
      <c r="F25" s="43"/>
      <c r="G25" s="43"/>
      <c r="H25" s="43"/>
      <c r="I25" s="43"/>
      <c r="J25" s="43"/>
      <c r="K25" s="43"/>
      <c r="L25" s="43"/>
      <c r="M25" s="43"/>
      <c r="N25" s="43"/>
      <c r="O25" s="43"/>
      <c r="P25" s="43"/>
      <c r="Q25" s="43"/>
      <c r="R25" s="43"/>
      <c r="S25" s="49"/>
      <c r="T25" s="43"/>
      <c r="U25" s="43"/>
      <c r="V25" s="43"/>
      <c r="W25" s="43"/>
      <c r="X25" s="43"/>
      <c r="Y25" s="43"/>
      <c r="Z25" s="43"/>
    </row>
    <row r="26" spans="1:26" x14ac:dyDescent="0.35">
      <c r="A26" s="55"/>
      <c r="B26" s="43"/>
      <c r="C26" s="43"/>
      <c r="D26" s="43"/>
      <c r="E26" s="43"/>
      <c r="F26" s="43"/>
      <c r="G26" s="43"/>
      <c r="H26" s="43"/>
      <c r="I26" s="43"/>
      <c r="J26" s="43"/>
      <c r="K26" s="43"/>
      <c r="L26" s="43"/>
      <c r="M26" s="43"/>
      <c r="N26" s="43"/>
      <c r="O26" s="43"/>
      <c r="P26" s="43"/>
      <c r="Q26" s="43"/>
      <c r="R26" s="43"/>
      <c r="S26" s="49"/>
      <c r="T26" s="43"/>
      <c r="U26" s="43"/>
      <c r="V26" s="43"/>
      <c r="W26" s="43"/>
      <c r="X26" s="43"/>
      <c r="Y26" s="43"/>
      <c r="Z26" s="43"/>
    </row>
    <row r="27" spans="1:26" x14ac:dyDescent="0.35">
      <c r="A27" s="43"/>
      <c r="B27" s="43"/>
      <c r="C27" s="43"/>
      <c r="D27" s="43"/>
      <c r="E27" s="43"/>
      <c r="F27" s="43"/>
      <c r="G27" s="43"/>
      <c r="H27" s="43"/>
      <c r="I27" s="43"/>
      <c r="J27" s="43"/>
      <c r="K27" s="43"/>
      <c r="L27" s="43"/>
      <c r="M27" s="43"/>
      <c r="N27" s="43"/>
      <c r="O27" s="43"/>
      <c r="P27" s="43"/>
      <c r="Q27" s="43"/>
      <c r="R27" s="43"/>
      <c r="S27" s="49"/>
      <c r="T27" s="43"/>
      <c r="U27" s="43"/>
      <c r="V27" s="43"/>
      <c r="W27" s="43"/>
      <c r="X27" s="43"/>
      <c r="Y27" s="43"/>
      <c r="Z27" s="43"/>
    </row>
    <row r="28" spans="1:26" x14ac:dyDescent="0.35">
      <c r="A28" s="43"/>
      <c r="B28" s="43"/>
      <c r="C28" s="43"/>
      <c r="D28" s="43"/>
      <c r="E28" s="43"/>
      <c r="F28" s="43"/>
      <c r="G28" s="43"/>
      <c r="H28" s="43"/>
      <c r="I28" s="43"/>
      <c r="J28" s="43"/>
      <c r="K28" s="43"/>
      <c r="L28" s="43"/>
      <c r="M28" s="43"/>
      <c r="N28" s="43"/>
      <c r="O28" s="43"/>
      <c r="P28" s="43"/>
      <c r="Q28" s="43"/>
      <c r="R28" s="43"/>
      <c r="S28" s="49"/>
      <c r="T28" s="43"/>
      <c r="U28" s="43"/>
      <c r="V28" s="43"/>
      <c r="W28" s="43"/>
      <c r="X28" s="43"/>
      <c r="Y28" s="43"/>
      <c r="Z28" s="43"/>
    </row>
    <row r="29" spans="1:26" x14ac:dyDescent="0.3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x14ac:dyDescent="0.3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x14ac:dyDescent="0.3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x14ac:dyDescent="0.3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3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3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sheetData>
  <mergeCells count="1">
    <mergeCell ref="A9:G9"/>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Q29"/>
  <sheetViews>
    <sheetView showGridLines="0" workbookViewId="0">
      <selection activeCell="B25" sqref="B25:P27"/>
    </sheetView>
  </sheetViews>
  <sheetFormatPr baseColWidth="10" defaultColWidth="15" defaultRowHeight="14.25" customHeight="1" x14ac:dyDescent="0.35"/>
  <cols>
    <col min="1" max="1" width="3.7265625" style="75" customWidth="1"/>
    <col min="2" max="2" width="17.1796875" style="75" customWidth="1"/>
    <col min="3" max="6" width="6.7265625" style="76" customWidth="1"/>
    <col min="7" max="7" width="6.26953125" style="76" customWidth="1"/>
    <col min="8" max="8" width="6" style="76" customWidth="1"/>
    <col min="9" max="9" width="6.26953125" style="76" customWidth="1"/>
    <col min="10" max="10" width="6.81640625" style="75" customWidth="1"/>
    <col min="11" max="12" width="7" style="75" customWidth="1"/>
    <col min="13" max="13" width="7.26953125" style="75" customWidth="1"/>
    <col min="14" max="16" width="7.453125" style="75" customWidth="1"/>
    <col min="17" max="17" width="6.26953125" style="75" customWidth="1"/>
    <col min="18" max="16384" width="15" style="75"/>
  </cols>
  <sheetData>
    <row r="1" spans="2:17" ht="10" x14ac:dyDescent="0.35"/>
    <row r="2" spans="2:17" ht="10.5" x14ac:dyDescent="0.35">
      <c r="B2" s="77" t="s">
        <v>210</v>
      </c>
    </row>
    <row r="3" spans="2:17" ht="10.5" x14ac:dyDescent="0.35">
      <c r="B3" s="77"/>
    </row>
    <row r="4" spans="2:17" ht="10.5" x14ac:dyDescent="0.35">
      <c r="B4" s="92" t="s">
        <v>27</v>
      </c>
      <c r="Q4" s="80" t="s">
        <v>20</v>
      </c>
    </row>
    <row r="5" spans="2:17" ht="14.25" customHeight="1" x14ac:dyDescent="0.35">
      <c r="C5" s="108">
        <v>2005</v>
      </c>
      <c r="D5" s="108">
        <v>2006</v>
      </c>
      <c r="E5" s="108">
        <v>2007</v>
      </c>
      <c r="F5" s="108">
        <v>2008</v>
      </c>
      <c r="G5" s="108">
        <v>2009</v>
      </c>
      <c r="H5" s="108">
        <v>2010</v>
      </c>
      <c r="I5" s="108">
        <v>2011</v>
      </c>
      <c r="J5" s="108">
        <v>2012</v>
      </c>
      <c r="K5" s="108">
        <v>2013</v>
      </c>
      <c r="L5" s="108">
        <v>2014</v>
      </c>
      <c r="M5" s="108">
        <v>2015</v>
      </c>
      <c r="N5" s="108">
        <v>2016</v>
      </c>
      <c r="O5" s="108">
        <v>2017</v>
      </c>
      <c r="P5" s="108">
        <v>2018</v>
      </c>
      <c r="Q5" s="108">
        <v>2019</v>
      </c>
    </row>
    <row r="6" spans="2:17" ht="14.25" customHeight="1" x14ac:dyDescent="0.35">
      <c r="B6" s="105" t="s">
        <v>21</v>
      </c>
      <c r="C6" s="104">
        <v>851.16607512999997</v>
      </c>
      <c r="D6" s="83">
        <v>752.81490646999896</v>
      </c>
      <c r="E6" s="110">
        <v>328.30328742999899</v>
      </c>
      <c r="F6" s="83">
        <v>770.50037348000001</v>
      </c>
      <c r="G6" s="110">
        <v>918.95031714000197</v>
      </c>
      <c r="H6" s="83">
        <v>985.89286425000705</v>
      </c>
      <c r="I6" s="110">
        <v>1057.3159642600001</v>
      </c>
      <c r="J6" s="83">
        <v>1272.4897026899901</v>
      </c>
      <c r="K6" s="110">
        <v>862.69086888999993</v>
      </c>
      <c r="L6" s="83">
        <v>570.33686492000402</v>
      </c>
      <c r="M6" s="110">
        <v>210.72184884000097</v>
      </c>
      <c r="N6" s="83">
        <v>323.27003831000002</v>
      </c>
      <c r="O6" s="110">
        <v>-312.00584772000099</v>
      </c>
      <c r="P6" s="83">
        <v>-37.892444359998599</v>
      </c>
      <c r="Q6" s="100">
        <v>-279.94134294999998</v>
      </c>
    </row>
    <row r="7" spans="2:17" ht="14.25" customHeight="1" x14ac:dyDescent="0.35">
      <c r="B7" s="106" t="s">
        <v>22</v>
      </c>
      <c r="C7" s="103">
        <v>-423.79639539999999</v>
      </c>
      <c r="D7" s="86">
        <v>-487.62255155000003</v>
      </c>
      <c r="E7" s="109">
        <v>-584.79542649999996</v>
      </c>
      <c r="F7" s="86">
        <v>-696.97964702000002</v>
      </c>
      <c r="G7" s="109">
        <v>-679.03670252999996</v>
      </c>
      <c r="H7" s="86">
        <v>-761.01264813</v>
      </c>
      <c r="I7" s="109">
        <v>-895.28694471000006</v>
      </c>
      <c r="J7" s="86">
        <v>-1010.23083165</v>
      </c>
      <c r="K7" s="109">
        <v>-1087.88832897</v>
      </c>
      <c r="L7" s="86">
        <v>-1075.3388330799999</v>
      </c>
      <c r="M7" s="109">
        <v>-1085.04841334</v>
      </c>
      <c r="N7" s="86">
        <v>-862.47930710000003</v>
      </c>
      <c r="O7" s="109">
        <v>-927.18286663000004</v>
      </c>
      <c r="P7" s="86">
        <v>-915.27449709000007</v>
      </c>
      <c r="Q7" s="102">
        <v>-861.50634763999994</v>
      </c>
    </row>
    <row r="8" spans="2:17" ht="14.25" customHeight="1" x14ac:dyDescent="0.35">
      <c r="B8" s="106" t="s">
        <v>23</v>
      </c>
      <c r="C8" s="103">
        <v>-243.06430397</v>
      </c>
      <c r="D8" s="86">
        <v>-447.05090975999997</v>
      </c>
      <c r="E8" s="109">
        <v>-218.65523031000001</v>
      </c>
      <c r="F8" s="86">
        <v>-409.28480360000003</v>
      </c>
      <c r="G8" s="109">
        <v>-454.13559306999997</v>
      </c>
      <c r="H8" s="86">
        <v>-433.35279930000002</v>
      </c>
      <c r="I8" s="109">
        <v>-511.47377906000003</v>
      </c>
      <c r="J8" s="86">
        <v>-231.26370498</v>
      </c>
      <c r="K8" s="109">
        <v>130.50844771999999</v>
      </c>
      <c r="L8" s="86">
        <v>261.81420080000004</v>
      </c>
      <c r="M8" s="109">
        <v>469.1037528</v>
      </c>
      <c r="N8" s="86">
        <v>424.33390813</v>
      </c>
      <c r="O8" s="109">
        <v>494.25038835000004</v>
      </c>
      <c r="P8" s="86">
        <v>392.23748674000001</v>
      </c>
      <c r="Q8" s="102">
        <v>572.39201174000004</v>
      </c>
    </row>
    <row r="9" spans="2:17" ht="10.5" x14ac:dyDescent="0.35">
      <c r="B9" s="107" t="s">
        <v>24</v>
      </c>
      <c r="C9" s="99">
        <v>184.30537576000003</v>
      </c>
      <c r="D9" s="98">
        <v>-181.85855484000103</v>
      </c>
      <c r="E9" s="111">
        <v>-475.14736938000101</v>
      </c>
      <c r="F9" s="98">
        <v>-335.76407713999998</v>
      </c>
      <c r="G9" s="111">
        <v>-214.22197845999796</v>
      </c>
      <c r="H9" s="98">
        <v>-208.47258317999297</v>
      </c>
      <c r="I9" s="111">
        <v>-349.44475951000004</v>
      </c>
      <c r="J9" s="98">
        <v>30.99516605999008</v>
      </c>
      <c r="K9" s="111">
        <v>-94.689012360000049</v>
      </c>
      <c r="L9" s="98">
        <v>-243.18776735999589</v>
      </c>
      <c r="M9" s="111">
        <v>-405.22281169999894</v>
      </c>
      <c r="N9" s="98">
        <v>-114.87536065999997</v>
      </c>
      <c r="O9" s="111">
        <v>-744.93832600000087</v>
      </c>
      <c r="P9" s="98">
        <v>-560.92945470999859</v>
      </c>
      <c r="Q9" s="101">
        <v>-569.05567884999994</v>
      </c>
    </row>
    <row r="10" spans="2:17" ht="10" x14ac:dyDescent="0.35">
      <c r="B10" s="78"/>
      <c r="C10" s="79"/>
      <c r="D10" s="79"/>
      <c r="E10" s="79"/>
      <c r="F10" s="79"/>
      <c r="G10" s="79"/>
      <c r="H10" s="79"/>
      <c r="I10" s="79"/>
      <c r="J10" s="78"/>
      <c r="K10" s="78"/>
      <c r="L10" s="78"/>
      <c r="M10" s="78"/>
      <c r="N10" s="78"/>
      <c r="O10" s="78"/>
      <c r="P10" s="78"/>
    </row>
    <row r="11" spans="2:17" ht="10.5" x14ac:dyDescent="0.35">
      <c r="B11" s="92" t="s">
        <v>26</v>
      </c>
      <c r="C11" s="79"/>
      <c r="D11" s="79"/>
      <c r="E11" s="79"/>
      <c r="F11" s="79"/>
      <c r="G11" s="79"/>
      <c r="H11" s="79"/>
      <c r="I11" s="79"/>
      <c r="J11" s="78"/>
      <c r="K11" s="78"/>
      <c r="L11" s="78"/>
      <c r="M11" s="78"/>
      <c r="N11" s="78"/>
      <c r="O11" s="78"/>
      <c r="Q11" s="80" t="s">
        <v>20</v>
      </c>
    </row>
    <row r="12" spans="2:17" ht="10.5" x14ac:dyDescent="0.35">
      <c r="C12" s="81">
        <v>2005</v>
      </c>
      <c r="D12" s="81">
        <v>2006</v>
      </c>
      <c r="E12" s="81">
        <v>2007</v>
      </c>
      <c r="F12" s="81">
        <v>2008</v>
      </c>
      <c r="G12" s="81">
        <v>2009</v>
      </c>
      <c r="H12" s="81">
        <v>2010</v>
      </c>
      <c r="I12" s="81">
        <v>2011</v>
      </c>
      <c r="J12" s="81">
        <v>2012</v>
      </c>
      <c r="K12" s="81">
        <v>2013</v>
      </c>
      <c r="L12" s="81">
        <v>2014</v>
      </c>
      <c r="M12" s="81">
        <v>2015</v>
      </c>
      <c r="N12" s="81">
        <v>2016</v>
      </c>
      <c r="O12" s="81">
        <v>2017</v>
      </c>
      <c r="P12" s="81">
        <v>2018</v>
      </c>
      <c r="Q12" s="81">
        <v>2019</v>
      </c>
    </row>
    <row r="13" spans="2:17" ht="10" x14ac:dyDescent="0.35">
      <c r="B13" s="82" t="s">
        <v>21</v>
      </c>
      <c r="C13" s="83">
        <v>841.09203868000031</v>
      </c>
      <c r="D13" s="83">
        <v>732.33255774000554</v>
      </c>
      <c r="E13" s="83">
        <v>307.13003040999604</v>
      </c>
      <c r="F13" s="83">
        <v>748.54293900999448</v>
      </c>
      <c r="G13" s="83">
        <v>898.81749676999664</v>
      </c>
      <c r="H13" s="83">
        <v>957.16797125000767</v>
      </c>
      <c r="I13" s="83">
        <v>1042.0343890599975</v>
      </c>
      <c r="J13" s="83">
        <v>1314.5383295100098</v>
      </c>
      <c r="K13" s="84">
        <v>842.97021508</v>
      </c>
      <c r="L13" s="84">
        <v>549.92960615000402</v>
      </c>
      <c r="M13" s="84">
        <v>200.24492933000201</v>
      </c>
      <c r="N13" s="84">
        <v>320.44784957000002</v>
      </c>
      <c r="O13" s="84">
        <v>-323.59407721000099</v>
      </c>
      <c r="P13" s="84">
        <v>-47.534440039998998</v>
      </c>
      <c r="Q13" s="84">
        <v>-278</v>
      </c>
    </row>
    <row r="14" spans="2:17" ht="10" x14ac:dyDescent="0.35">
      <c r="B14" s="85" t="s">
        <v>22</v>
      </c>
      <c r="C14" s="86">
        <v>-418.46226669999999</v>
      </c>
      <c r="D14" s="86">
        <v>-481.68186642000006</v>
      </c>
      <c r="E14" s="86">
        <v>-576.79756298999996</v>
      </c>
      <c r="F14" s="86">
        <v>-688.20929511999998</v>
      </c>
      <c r="G14" s="86">
        <v>-669.13535233000005</v>
      </c>
      <c r="H14" s="86">
        <v>-750.01083110000002</v>
      </c>
      <c r="I14" s="86">
        <v>-884.32942251999998</v>
      </c>
      <c r="J14" s="86">
        <v>-1002.46897913</v>
      </c>
      <c r="K14" s="87">
        <v>-1074.55503084</v>
      </c>
      <c r="L14" s="87">
        <v>-1060.6205181299999</v>
      </c>
      <c r="M14" s="87">
        <v>-1071.0785746500001</v>
      </c>
      <c r="N14" s="87">
        <v>-962.78864577000002</v>
      </c>
      <c r="O14" s="87">
        <v>-917.54350210999996</v>
      </c>
      <c r="P14" s="87">
        <v>-910.8279651900001</v>
      </c>
      <c r="Q14" s="87">
        <v>-861</v>
      </c>
    </row>
    <row r="15" spans="2:17" ht="10" x14ac:dyDescent="0.35">
      <c r="B15" s="85" t="s">
        <v>23</v>
      </c>
      <c r="C15" s="86">
        <v>-243.90093979999997</v>
      </c>
      <c r="D15" s="86">
        <v>-443.89749637999972</v>
      </c>
      <c r="E15" s="86">
        <v>-216.04949488999998</v>
      </c>
      <c r="F15" s="86">
        <v>-405.54989235000016</v>
      </c>
      <c r="G15" s="86">
        <v>-453.12059224999996</v>
      </c>
      <c r="H15" s="86">
        <v>-434.05531252999998</v>
      </c>
      <c r="I15" s="86">
        <v>-511.28920204999997</v>
      </c>
      <c r="J15" s="86">
        <v>-222.75989643000005</v>
      </c>
      <c r="K15" s="87">
        <v>127.57330956999999</v>
      </c>
      <c r="L15" s="87">
        <v>260.48670980999998</v>
      </c>
      <c r="M15" s="87">
        <v>471.59013329999999</v>
      </c>
      <c r="N15" s="87">
        <v>421.32185339999995</v>
      </c>
      <c r="O15" s="87">
        <v>501.00097275000002</v>
      </c>
      <c r="P15" s="87">
        <v>388.86780148000003</v>
      </c>
      <c r="Q15" s="87">
        <v>570</v>
      </c>
    </row>
    <row r="16" spans="2:17" ht="10.5" x14ac:dyDescent="0.35">
      <c r="B16" s="88" t="s">
        <v>24</v>
      </c>
      <c r="C16" s="89">
        <v>178.72883218000032</v>
      </c>
      <c r="D16" s="89">
        <v>-193.24680505999757</v>
      </c>
      <c r="E16" s="89">
        <v>-485.71702747000887</v>
      </c>
      <c r="F16" s="89">
        <v>-345.21624845999912</v>
      </c>
      <c r="G16" s="89">
        <v>-223.43844781000519</v>
      </c>
      <c r="H16" s="89">
        <v>-226.8981723799896</v>
      </c>
      <c r="I16" s="89">
        <v>-353.58423551000976</v>
      </c>
      <c r="J16" s="89">
        <v>89.309453950012212</v>
      </c>
      <c r="K16" s="90">
        <v>-104.01150618999988</v>
      </c>
      <c r="L16" s="90">
        <v>-250.20420216999597</v>
      </c>
      <c r="M16" s="90">
        <v>-399.24351201999804</v>
      </c>
      <c r="N16" s="90">
        <v>-221.01894280000008</v>
      </c>
      <c r="O16" s="90">
        <v>-740.13660657000116</v>
      </c>
      <c r="P16" s="90">
        <v>-569.4946037499991</v>
      </c>
      <c r="Q16" s="90">
        <v>-569</v>
      </c>
    </row>
    <row r="18" spans="2:17" ht="10.5" x14ac:dyDescent="0.35">
      <c r="B18" s="92" t="s">
        <v>28</v>
      </c>
      <c r="C18" s="75"/>
      <c r="D18" s="75"/>
      <c r="E18" s="75"/>
      <c r="F18" s="75"/>
      <c r="G18" s="75"/>
      <c r="H18" s="75"/>
      <c r="I18" s="75"/>
      <c r="Q18" s="80" t="s">
        <v>20</v>
      </c>
    </row>
    <row r="19" spans="2:17" ht="14.25" customHeight="1" x14ac:dyDescent="0.35">
      <c r="C19" s="108">
        <v>2005</v>
      </c>
      <c r="D19" s="108">
        <v>2006</v>
      </c>
      <c r="E19" s="108">
        <v>2007</v>
      </c>
      <c r="F19" s="108">
        <v>2008</v>
      </c>
      <c r="G19" s="108">
        <v>2009</v>
      </c>
      <c r="H19" s="108">
        <v>2010</v>
      </c>
      <c r="I19" s="108">
        <v>2011</v>
      </c>
      <c r="J19" s="108">
        <v>2012</v>
      </c>
      <c r="K19" s="108">
        <v>2013</v>
      </c>
      <c r="L19" s="108">
        <v>2014</v>
      </c>
      <c r="M19" s="108">
        <v>2015</v>
      </c>
      <c r="N19" s="108">
        <v>2016</v>
      </c>
      <c r="O19" s="108">
        <v>2017</v>
      </c>
      <c r="P19" s="108">
        <v>2018</v>
      </c>
      <c r="Q19" s="108">
        <v>2019</v>
      </c>
    </row>
    <row r="20" spans="2:17" ht="14.25" customHeight="1" x14ac:dyDescent="0.35">
      <c r="B20" s="105" t="s">
        <v>21</v>
      </c>
      <c r="C20" s="104">
        <v>840.93098420000001</v>
      </c>
      <c r="D20" s="83">
        <v>732.69277737000004</v>
      </c>
      <c r="E20" s="110">
        <v>307.30019168000001</v>
      </c>
      <c r="F20" s="83">
        <v>744.21919275000005</v>
      </c>
      <c r="G20" s="110">
        <v>890.34001132000003</v>
      </c>
      <c r="H20" s="83">
        <v>943.46250023000005</v>
      </c>
      <c r="I20" s="110">
        <v>1029.6836273599999</v>
      </c>
      <c r="J20" s="83">
        <v>1306.05923839</v>
      </c>
      <c r="K20" s="110">
        <v>843.17532697000001</v>
      </c>
      <c r="L20" s="83">
        <v>549.76442463000001</v>
      </c>
      <c r="M20" s="110">
        <v>200.60107034999999</v>
      </c>
      <c r="N20" s="83">
        <v>320.43282277999998</v>
      </c>
      <c r="O20" s="110">
        <v>-323.54861017000002</v>
      </c>
      <c r="P20" s="83">
        <v>-47.534439999999996</v>
      </c>
      <c r="Q20" s="100">
        <v>-277.87613085000004</v>
      </c>
    </row>
    <row r="21" spans="2:17" ht="14.25" customHeight="1" x14ac:dyDescent="0.35">
      <c r="B21" s="106" t="s">
        <v>22</v>
      </c>
      <c r="C21" s="103">
        <v>-418.57683998000005</v>
      </c>
      <c r="D21" s="86">
        <v>-481.71423897000005</v>
      </c>
      <c r="E21" s="109">
        <v>-576.83480401999998</v>
      </c>
      <c r="F21" s="86">
        <v>-685.18959197000004</v>
      </c>
      <c r="G21" s="109">
        <v>-664.80018195000002</v>
      </c>
      <c r="H21" s="86">
        <v>-744.19804319000002</v>
      </c>
      <c r="I21" s="109">
        <v>-878.92432251000002</v>
      </c>
      <c r="J21" s="86">
        <v>-998.82469842</v>
      </c>
      <c r="K21" s="109">
        <v>-1074.6255972000001</v>
      </c>
      <c r="L21" s="86">
        <v>-1060.6500883599999</v>
      </c>
      <c r="M21" s="109">
        <v>-1071.0785746500001</v>
      </c>
      <c r="N21" s="86">
        <v>-962.78864577000002</v>
      </c>
      <c r="O21" s="109">
        <v>-917.54350210999996</v>
      </c>
      <c r="P21" s="86">
        <v>-910.8279651900001</v>
      </c>
      <c r="Q21" s="102">
        <v>-861.15688660000001</v>
      </c>
    </row>
    <row r="22" spans="2:17" ht="14.25" customHeight="1" x14ac:dyDescent="0.35">
      <c r="B22" s="106" t="s">
        <v>23</v>
      </c>
      <c r="C22" s="103">
        <v>-243.90887133000001</v>
      </c>
      <c r="D22" s="86">
        <v>-443.89345473000003</v>
      </c>
      <c r="E22" s="109">
        <v>-216.08246152000001</v>
      </c>
      <c r="F22" s="86">
        <v>-406.69457602999995</v>
      </c>
      <c r="G22" s="109">
        <v>-451.71252098000002</v>
      </c>
      <c r="H22" s="86">
        <v>-427.85944307</v>
      </c>
      <c r="I22" s="109">
        <v>-507.02647116000003</v>
      </c>
      <c r="J22" s="86">
        <v>-218.16589678</v>
      </c>
      <c r="K22" s="109">
        <v>127.68268795</v>
      </c>
      <c r="L22" s="86">
        <v>260.59696353999999</v>
      </c>
      <c r="M22" s="109">
        <v>471.57464847000006</v>
      </c>
      <c r="N22" s="86">
        <v>421.58040635000003</v>
      </c>
      <c r="O22" s="109">
        <v>501.02034113000002</v>
      </c>
      <c r="P22" s="86">
        <v>388.86780148000003</v>
      </c>
      <c r="Q22" s="102">
        <v>570.46188947999997</v>
      </c>
    </row>
    <row r="23" spans="2:17" ht="10.5" x14ac:dyDescent="0.35">
      <c r="B23" s="107" t="s">
        <v>24</v>
      </c>
      <c r="C23" s="99">
        <v>178.44527289000001</v>
      </c>
      <c r="D23" s="98">
        <v>-192.91491633000004</v>
      </c>
      <c r="E23" s="111">
        <v>-485.61707386</v>
      </c>
      <c r="F23" s="98">
        <v>-347.66497525</v>
      </c>
      <c r="G23" s="111">
        <v>-226.17269161000002</v>
      </c>
      <c r="H23" s="98">
        <v>-228.59498603000003</v>
      </c>
      <c r="I23" s="111">
        <v>-356.26716630999999</v>
      </c>
      <c r="J23" s="98">
        <v>89.068643190000145</v>
      </c>
      <c r="K23" s="111">
        <v>-103.76758228000001</v>
      </c>
      <c r="L23" s="98">
        <v>-250.28870019000001</v>
      </c>
      <c r="M23" s="111">
        <v>-398.90285582999991</v>
      </c>
      <c r="N23" s="98">
        <v>-220.77541663999997</v>
      </c>
      <c r="O23" s="111">
        <v>-740.07177115000002</v>
      </c>
      <c r="P23" s="98">
        <v>-569.49460371000009</v>
      </c>
      <c r="Q23" s="101">
        <v>-568.57112797000002</v>
      </c>
    </row>
    <row r="25" spans="2:17" ht="10" x14ac:dyDescent="0.35">
      <c r="B25" s="354" t="s">
        <v>302</v>
      </c>
      <c r="C25" s="355"/>
      <c r="D25" s="355"/>
      <c r="E25" s="355"/>
      <c r="F25" s="355"/>
      <c r="G25" s="355"/>
      <c r="H25" s="355"/>
      <c r="I25" s="355"/>
      <c r="J25" s="355"/>
      <c r="K25" s="355"/>
      <c r="L25" s="355"/>
      <c r="M25" s="355"/>
      <c r="N25" s="355"/>
      <c r="O25" s="355"/>
      <c r="P25" s="355"/>
    </row>
    <row r="26" spans="2:17" ht="10" x14ac:dyDescent="0.35">
      <c r="B26" s="355"/>
      <c r="C26" s="355"/>
      <c r="D26" s="355"/>
      <c r="E26" s="355"/>
      <c r="F26" s="355"/>
      <c r="G26" s="355"/>
      <c r="H26" s="355"/>
      <c r="I26" s="355"/>
      <c r="J26" s="355"/>
      <c r="K26" s="355"/>
      <c r="L26" s="355"/>
      <c r="M26" s="355"/>
      <c r="N26" s="355"/>
      <c r="O26" s="355"/>
      <c r="P26" s="355"/>
      <c r="Q26" s="76"/>
    </row>
    <row r="27" spans="2:17" ht="10" x14ac:dyDescent="0.35">
      <c r="B27" s="355"/>
      <c r="C27" s="355"/>
      <c r="D27" s="355"/>
      <c r="E27" s="355"/>
      <c r="F27" s="355"/>
      <c r="G27" s="355"/>
      <c r="H27" s="355"/>
      <c r="I27" s="355"/>
      <c r="J27" s="355"/>
      <c r="K27" s="355"/>
      <c r="L27" s="355"/>
      <c r="M27" s="355"/>
      <c r="N27" s="355"/>
      <c r="O27" s="355"/>
      <c r="P27" s="355"/>
      <c r="Q27" s="76"/>
    </row>
    <row r="28" spans="2:17" ht="10" x14ac:dyDescent="0.35">
      <c r="B28" s="91"/>
      <c r="J28" s="76"/>
      <c r="K28" s="76"/>
      <c r="L28" s="76"/>
      <c r="M28" s="76"/>
      <c r="N28" s="76"/>
      <c r="O28" s="76"/>
      <c r="P28" s="76"/>
      <c r="Q28" s="76"/>
    </row>
    <row r="29" spans="2:17" ht="10.5" x14ac:dyDescent="0.35">
      <c r="B29" s="112"/>
      <c r="J29" s="76"/>
      <c r="K29" s="76"/>
      <c r="L29" s="76"/>
      <c r="M29" s="76"/>
      <c r="N29" s="76"/>
      <c r="O29" s="76"/>
      <c r="P29" s="76"/>
      <c r="Q29" s="76"/>
    </row>
  </sheetData>
  <mergeCells count="1">
    <mergeCell ref="B25:P2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Q30"/>
  <sheetViews>
    <sheetView showGridLines="0" workbookViewId="0">
      <selection activeCell="B2" sqref="B2"/>
    </sheetView>
  </sheetViews>
  <sheetFormatPr baseColWidth="10" defaultColWidth="10.81640625" defaultRowHeight="12.75" customHeight="1" x14ac:dyDescent="0.35"/>
  <cols>
    <col min="1" max="1" width="3.7265625" style="95" customWidth="1"/>
    <col min="2" max="2" width="39.81640625" style="93" customWidth="1"/>
    <col min="3" max="14" width="5.453125" style="94" customWidth="1"/>
    <col min="15" max="16" width="4.453125" style="95" bestFit="1" customWidth="1"/>
    <col min="17" max="17" width="6.54296875" style="95" customWidth="1"/>
    <col min="18" max="16384" width="10.81640625" style="95"/>
  </cols>
  <sheetData>
    <row r="1" spans="2:17" ht="10" x14ac:dyDescent="0.35"/>
    <row r="2" spans="2:17" ht="10.5" x14ac:dyDescent="0.35">
      <c r="B2" s="44" t="s">
        <v>209</v>
      </c>
    </row>
    <row r="3" spans="2:17" ht="10.5" x14ac:dyDescent="0.35">
      <c r="B3" s="77"/>
    </row>
    <row r="4" spans="2:17" ht="10" x14ac:dyDescent="0.35">
      <c r="K4" s="95"/>
      <c r="M4" s="96"/>
      <c r="N4" s="96"/>
      <c r="O4" s="96"/>
      <c r="P4" s="94"/>
      <c r="Q4" s="96" t="s">
        <v>15</v>
      </c>
    </row>
    <row r="5" spans="2:17" ht="10.5" x14ac:dyDescent="0.35">
      <c r="B5" s="77"/>
      <c r="C5" s="97">
        <v>2005</v>
      </c>
      <c r="D5" s="97">
        <v>2006</v>
      </c>
      <c r="E5" s="97">
        <v>2007</v>
      </c>
      <c r="F5" s="97">
        <v>2008</v>
      </c>
      <c r="G5" s="97">
        <v>2009</v>
      </c>
      <c r="H5" s="97">
        <v>2010</v>
      </c>
      <c r="I5" s="97">
        <v>2011</v>
      </c>
      <c r="J5" s="97">
        <v>2012</v>
      </c>
      <c r="K5" s="97">
        <v>2013</v>
      </c>
      <c r="L5" s="97">
        <v>2014</v>
      </c>
      <c r="M5" s="97">
        <v>2015</v>
      </c>
      <c r="N5" s="97">
        <v>2016</v>
      </c>
      <c r="O5" s="97">
        <v>2017</v>
      </c>
      <c r="P5" s="97">
        <v>2018</v>
      </c>
      <c r="Q5" s="97">
        <v>2019</v>
      </c>
    </row>
    <row r="6" spans="2:17" ht="14.5" x14ac:dyDescent="0.35">
      <c r="B6" s="130" t="s">
        <v>27</v>
      </c>
      <c r="C6" s="115">
        <v>8.3068593369767942</v>
      </c>
      <c r="D6" s="116">
        <v>9.1157236383483635</v>
      </c>
      <c r="E6" s="117">
        <v>9.2514216429963589</v>
      </c>
      <c r="F6" s="118">
        <v>9.8079959908316479</v>
      </c>
      <c r="G6" s="119">
        <v>10.185031316722817</v>
      </c>
      <c r="H6" s="116">
        <v>9.4349696388296351</v>
      </c>
      <c r="I6" s="119">
        <v>8.5742963680887403</v>
      </c>
      <c r="J6" s="116">
        <v>7.9162950820256768</v>
      </c>
      <c r="K6" s="119">
        <v>6.7622296187671758</v>
      </c>
      <c r="L6" s="116">
        <v>6.2814992392747957</v>
      </c>
      <c r="M6" s="119">
        <v>5.8695696717909334</v>
      </c>
      <c r="N6" s="116">
        <v>5.2141909604683336</v>
      </c>
      <c r="O6" s="119">
        <v>5.167101447977295</v>
      </c>
      <c r="P6" s="116">
        <v>4.7467801499645788</v>
      </c>
      <c r="Q6" s="120">
        <v>4.772641452706643</v>
      </c>
    </row>
    <row r="7" spans="2:17" ht="33" customHeight="1" x14ac:dyDescent="0.35">
      <c r="B7" s="131" t="s">
        <v>26</v>
      </c>
      <c r="C7" s="121"/>
      <c r="D7" s="122"/>
      <c r="E7" s="96"/>
      <c r="F7" s="122"/>
      <c r="G7" s="123">
        <v>10.0954166254417</v>
      </c>
      <c r="H7" s="124">
        <v>9.4022727068887626</v>
      </c>
      <c r="I7" s="123">
        <v>8.5382944008174011</v>
      </c>
      <c r="J7" s="124">
        <v>7.9108325165780427</v>
      </c>
      <c r="K7" s="123">
        <v>7.127701866114819</v>
      </c>
      <c r="L7" s="124">
        <v>6.6146776462237291</v>
      </c>
      <c r="M7" s="123">
        <v>5.7924762371662606</v>
      </c>
      <c r="N7" s="124">
        <v>5.1903734645397996</v>
      </c>
      <c r="O7" s="123">
        <v>5.0468077609368187</v>
      </c>
      <c r="P7" s="124">
        <v>4.6354923270233268</v>
      </c>
      <c r="Q7" s="125">
        <v>4.7</v>
      </c>
    </row>
    <row r="8" spans="2:17" ht="10" x14ac:dyDescent="0.35">
      <c r="B8" s="132" t="s">
        <v>28</v>
      </c>
      <c r="C8" s="126">
        <v>8.2525658770699692</v>
      </c>
      <c r="D8" s="127">
        <v>9.0393449829777808</v>
      </c>
      <c r="E8" s="128">
        <v>9.1783921775380879</v>
      </c>
      <c r="F8" s="127">
        <v>9.7322244964400895</v>
      </c>
      <c r="G8" s="128">
        <v>10.111189447855674</v>
      </c>
      <c r="H8" s="127">
        <v>9.3850662181669176</v>
      </c>
      <c r="I8" s="128">
        <v>8.5548111062655465</v>
      </c>
      <c r="J8" s="127">
        <v>7.8978619570286464</v>
      </c>
      <c r="K8" s="128">
        <v>6.7491510675077828</v>
      </c>
      <c r="L8" s="127">
        <v>6.2523423731276981</v>
      </c>
      <c r="M8" s="128">
        <v>5.8505160745387288</v>
      </c>
      <c r="N8" s="127">
        <v>5.1782067059401831</v>
      </c>
      <c r="O8" s="128">
        <v>5.1615843577971017</v>
      </c>
      <c r="P8" s="127">
        <v>4.7454720079040014</v>
      </c>
      <c r="Q8" s="129">
        <v>4.7728558704095709</v>
      </c>
    </row>
    <row r="9" spans="2:17" ht="11.25" customHeight="1" x14ac:dyDescent="0.35">
      <c r="B9" s="354" t="s">
        <v>208</v>
      </c>
      <c r="C9" s="355"/>
      <c r="D9" s="355"/>
      <c r="E9" s="355"/>
      <c r="F9" s="355"/>
      <c r="G9" s="355"/>
      <c r="H9" s="355"/>
      <c r="I9" s="355"/>
      <c r="J9" s="355"/>
      <c r="K9" s="355"/>
      <c r="L9" s="355"/>
      <c r="M9" s="355"/>
      <c r="N9" s="355"/>
      <c r="O9" s="355"/>
      <c r="P9" s="355"/>
    </row>
    <row r="10" spans="2:17" ht="10" x14ac:dyDescent="0.35">
      <c r="B10" s="355"/>
      <c r="C10" s="355"/>
      <c r="D10" s="355"/>
      <c r="E10" s="355"/>
      <c r="F10" s="355"/>
      <c r="G10" s="355"/>
      <c r="H10" s="355"/>
      <c r="I10" s="355"/>
      <c r="J10" s="355"/>
      <c r="K10" s="355"/>
      <c r="L10" s="355"/>
      <c r="M10" s="355"/>
      <c r="N10" s="355"/>
      <c r="O10" s="355"/>
      <c r="P10" s="355"/>
    </row>
    <row r="11" spans="2:17" ht="10" x14ac:dyDescent="0.35">
      <c r="B11" s="355"/>
      <c r="C11" s="355"/>
      <c r="D11" s="355"/>
      <c r="E11" s="355"/>
      <c r="F11" s="355"/>
      <c r="G11" s="355"/>
      <c r="H11" s="355"/>
      <c r="I11" s="355"/>
      <c r="J11" s="355"/>
      <c r="K11" s="355"/>
      <c r="L11" s="355"/>
      <c r="M11" s="355"/>
      <c r="N11" s="355"/>
      <c r="O11" s="355"/>
      <c r="P11" s="355"/>
    </row>
    <row r="12" spans="2:17" ht="10" x14ac:dyDescent="0.35">
      <c r="B12" s="2"/>
      <c r="C12" s="93"/>
      <c r="D12" s="2"/>
      <c r="E12" s="2"/>
      <c r="F12" s="2"/>
      <c r="G12" s="2"/>
      <c r="H12" s="2"/>
      <c r="I12" s="2"/>
      <c r="J12" s="2"/>
      <c r="K12" s="2"/>
      <c r="L12" s="2"/>
      <c r="M12" s="2"/>
    </row>
    <row r="13" spans="2:17" ht="10" x14ac:dyDescent="0.35">
      <c r="B13" s="2"/>
      <c r="C13" s="2"/>
      <c r="D13" s="2"/>
      <c r="E13" s="2"/>
      <c r="F13" s="2"/>
      <c r="G13" s="2"/>
      <c r="H13" s="2"/>
      <c r="I13" s="2"/>
      <c r="J13" s="2"/>
      <c r="K13" s="2"/>
      <c r="L13" s="2"/>
      <c r="M13" s="2"/>
    </row>
    <row r="14" spans="2:17" ht="10" x14ac:dyDescent="0.35">
      <c r="B14" s="2"/>
      <c r="C14" s="2"/>
      <c r="D14" s="2"/>
      <c r="E14" s="2"/>
      <c r="F14" s="2"/>
      <c r="G14" s="2"/>
      <c r="H14" s="2"/>
      <c r="I14" s="2"/>
      <c r="J14" s="2"/>
      <c r="K14" s="2"/>
      <c r="L14" s="2"/>
      <c r="M14" s="2"/>
    </row>
    <row r="15" spans="2:17" ht="10" x14ac:dyDescent="0.35"/>
    <row r="16" spans="2:17" ht="10" x14ac:dyDescent="0.35"/>
    <row r="17" spans="3:13" ht="10" x14ac:dyDescent="0.35"/>
    <row r="18" spans="3:13" ht="10" x14ac:dyDescent="0.35"/>
    <row r="30" spans="3:13" ht="10" x14ac:dyDescent="0.35">
      <c r="C30" s="337"/>
      <c r="D30" s="337"/>
      <c r="E30" s="337"/>
      <c r="F30" s="337"/>
      <c r="G30" s="337"/>
      <c r="H30" s="337"/>
      <c r="I30" s="337"/>
      <c r="J30" s="337"/>
      <c r="K30" s="337"/>
      <c r="L30" s="337"/>
      <c r="M30" s="337"/>
    </row>
  </sheetData>
  <mergeCells count="2">
    <mergeCell ref="C30:M30"/>
    <mergeCell ref="B9:P11"/>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Q9"/>
  <sheetViews>
    <sheetView showGridLines="0" zoomScaleNormal="100" workbookViewId="0">
      <selection activeCell="C6" sqref="C6"/>
    </sheetView>
  </sheetViews>
  <sheetFormatPr baseColWidth="10" defaultRowHeight="14.5" x14ac:dyDescent="0.35"/>
  <cols>
    <col min="1" max="1" width="4.54296875" customWidth="1"/>
    <col min="2" max="2" width="33.81640625" customWidth="1"/>
    <col min="3" max="16" width="4.453125" bestFit="1" customWidth="1"/>
    <col min="17" max="17" width="7.7265625" customWidth="1"/>
  </cols>
  <sheetData>
    <row r="2" spans="2:17" x14ac:dyDescent="0.35">
      <c r="B2" s="77" t="s">
        <v>305</v>
      </c>
      <c r="C2" s="94"/>
      <c r="D2" s="94"/>
      <c r="E2" s="94"/>
      <c r="F2" s="94"/>
      <c r="G2" s="94"/>
      <c r="H2" s="94"/>
      <c r="I2" s="94"/>
      <c r="J2" s="94"/>
      <c r="K2" s="94"/>
      <c r="L2" s="94"/>
      <c r="M2" s="94"/>
      <c r="N2" s="94"/>
      <c r="O2" s="94"/>
      <c r="P2" s="94"/>
      <c r="Q2" s="94"/>
    </row>
    <row r="3" spans="2:17" x14ac:dyDescent="0.35">
      <c r="B3" s="77"/>
      <c r="C3" s="94"/>
      <c r="D3" s="94"/>
      <c r="E3" s="94"/>
      <c r="F3" s="94"/>
      <c r="G3" s="94"/>
      <c r="H3" s="94"/>
      <c r="I3" s="94"/>
      <c r="J3" s="94"/>
      <c r="K3" s="94"/>
      <c r="L3" s="94"/>
      <c r="M3" s="94"/>
      <c r="N3" s="94"/>
      <c r="O3" s="94"/>
      <c r="P3" s="94"/>
      <c r="Q3" s="94"/>
    </row>
    <row r="4" spans="2:17" x14ac:dyDescent="0.35">
      <c r="B4" s="77"/>
      <c r="C4" s="95"/>
      <c r="D4" s="95"/>
      <c r="E4" s="95"/>
      <c r="F4" s="95"/>
      <c r="G4" s="95"/>
      <c r="H4" s="95"/>
      <c r="I4" s="95"/>
      <c r="J4" s="95"/>
      <c r="K4" s="95"/>
      <c r="L4" s="95"/>
      <c r="M4" s="95"/>
      <c r="N4" s="95"/>
      <c r="O4" s="95"/>
      <c r="P4" s="133"/>
      <c r="Q4" s="96" t="s">
        <v>304</v>
      </c>
    </row>
    <row r="5" spans="2:17" x14ac:dyDescent="0.35">
      <c r="B5" s="77"/>
      <c r="C5" s="97">
        <v>2005</v>
      </c>
      <c r="D5" s="97">
        <v>2006</v>
      </c>
      <c r="E5" s="97">
        <v>2007</v>
      </c>
      <c r="F5" s="97">
        <v>2008</v>
      </c>
      <c r="G5" s="97">
        <v>2009</v>
      </c>
      <c r="H5" s="97">
        <v>2010</v>
      </c>
      <c r="I5" s="97">
        <v>2011</v>
      </c>
      <c r="J5" s="97">
        <v>2012</v>
      </c>
      <c r="K5" s="97">
        <v>2013</v>
      </c>
      <c r="L5" s="97">
        <v>2014</v>
      </c>
      <c r="M5" s="97">
        <v>2015</v>
      </c>
      <c r="N5" s="97">
        <v>2016</v>
      </c>
      <c r="O5" s="97">
        <v>2017</v>
      </c>
      <c r="P5" s="97">
        <v>2018</v>
      </c>
      <c r="Q5" s="97">
        <v>2019</v>
      </c>
    </row>
    <row r="6" spans="2:17" x14ac:dyDescent="0.35">
      <c r="B6" s="135" t="s">
        <v>27</v>
      </c>
      <c r="C6" s="138">
        <v>34.815396895490686</v>
      </c>
      <c r="D6" s="146">
        <v>36.473208600587597</v>
      </c>
      <c r="E6" s="139">
        <v>39.707432145891055</v>
      </c>
      <c r="F6" s="146">
        <v>43.426525078213622</v>
      </c>
      <c r="G6" s="139">
        <v>45.916821740178463</v>
      </c>
      <c r="H6" s="146">
        <v>47.400090180790038</v>
      </c>
      <c r="I6" s="139">
        <v>48.533846235304225</v>
      </c>
      <c r="J6" s="146">
        <v>49.451297824193894</v>
      </c>
      <c r="K6" s="139">
        <v>49.725626548613036</v>
      </c>
      <c r="L6" s="146">
        <v>49.96199460285473</v>
      </c>
      <c r="M6" s="139">
        <v>50.421330999408923</v>
      </c>
      <c r="N6" s="146">
        <v>51.462406711060382</v>
      </c>
      <c r="O6" s="139">
        <v>51.552432407737314</v>
      </c>
      <c r="P6" s="146">
        <v>51.619119621419159</v>
      </c>
      <c r="Q6" s="140">
        <v>51.339346694458335</v>
      </c>
    </row>
    <row r="7" spans="2:17" ht="30" x14ac:dyDescent="0.35">
      <c r="B7" s="136" t="s">
        <v>26</v>
      </c>
      <c r="C7" s="141">
        <v>34.729968100994753</v>
      </c>
      <c r="D7" s="147">
        <v>36.39491743838105</v>
      </c>
      <c r="E7" s="134">
        <v>39.650249360273492</v>
      </c>
      <c r="F7" s="147">
        <v>43.299130059342566</v>
      </c>
      <c r="G7" s="134">
        <v>45.964615205591002</v>
      </c>
      <c r="H7" s="147">
        <v>47.419562462936312</v>
      </c>
      <c r="I7" s="134">
        <v>48.672530664982958</v>
      </c>
      <c r="J7" s="147">
        <v>49.621107551803803</v>
      </c>
      <c r="K7" s="134">
        <v>49.911212307824798</v>
      </c>
      <c r="L7" s="147">
        <v>50.156757528070301</v>
      </c>
      <c r="M7" s="134">
        <v>50.585101067789701</v>
      </c>
      <c r="N7" s="147">
        <v>51.520930429459497</v>
      </c>
      <c r="O7" s="134">
        <v>51.601663042237199</v>
      </c>
      <c r="P7" s="147">
        <v>51.692736162971798</v>
      </c>
      <c r="Q7" s="142">
        <v>51.4</v>
      </c>
    </row>
    <row r="8" spans="2:17" x14ac:dyDescent="0.35">
      <c r="B8" s="137" t="s">
        <v>25</v>
      </c>
      <c r="C8" s="143">
        <v>34.72710387610099</v>
      </c>
      <c r="D8" s="148">
        <v>36.392599158300058</v>
      </c>
      <c r="E8" s="144">
        <v>39.646308311817556</v>
      </c>
      <c r="F8" s="148">
        <v>43.305103396051159</v>
      </c>
      <c r="G8" s="114">
        <v>46.011002861369676</v>
      </c>
      <c r="H8" s="113">
        <v>47.536616030288023</v>
      </c>
      <c r="I8" s="114">
        <v>48.705311948503024</v>
      </c>
      <c r="J8" s="113">
        <v>49.696955045433711</v>
      </c>
      <c r="K8" s="144">
        <v>49.910633357518016</v>
      </c>
      <c r="L8" s="148">
        <v>50.156531477899655</v>
      </c>
      <c r="M8" s="144">
        <v>50.58546516925739</v>
      </c>
      <c r="N8" s="148">
        <v>51.52093042990478</v>
      </c>
      <c r="O8" s="144">
        <v>51.601663042753771</v>
      </c>
      <c r="P8" s="148">
        <v>51.692736163086103</v>
      </c>
      <c r="Q8" s="145">
        <v>51.381900261446596</v>
      </c>
    </row>
    <row r="9" spans="2:17" ht="44.25" customHeight="1" x14ac:dyDescent="0.35">
      <c r="B9" s="356" t="s">
        <v>303</v>
      </c>
      <c r="C9" s="356"/>
      <c r="D9" s="356"/>
      <c r="E9" s="356"/>
      <c r="F9" s="356"/>
      <c r="G9" s="356"/>
      <c r="H9" s="356"/>
      <c r="I9" s="356"/>
      <c r="J9" s="356"/>
      <c r="K9" s="356"/>
      <c r="L9" s="356"/>
      <c r="M9" s="356"/>
      <c r="N9" s="356"/>
      <c r="O9" s="356"/>
      <c r="P9" s="356"/>
      <c r="Q9" s="95"/>
    </row>
  </sheetData>
  <mergeCells count="1">
    <mergeCell ref="B9:P9"/>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O9"/>
  <sheetViews>
    <sheetView showGridLines="0" workbookViewId="0">
      <selection activeCell="N12" sqref="N12"/>
    </sheetView>
  </sheetViews>
  <sheetFormatPr baseColWidth="10" defaultRowHeight="14.5" x14ac:dyDescent="0.35"/>
  <cols>
    <col min="1" max="1" width="45.81640625" customWidth="1"/>
  </cols>
  <sheetData>
    <row r="1" spans="1:15" x14ac:dyDescent="0.35">
      <c r="A1" s="44" t="s">
        <v>233</v>
      </c>
      <c r="B1" s="44"/>
      <c r="C1" s="44"/>
      <c r="D1" s="44"/>
      <c r="E1" s="43"/>
      <c r="F1" s="43"/>
      <c r="G1" s="43"/>
      <c r="H1" s="43"/>
      <c r="I1" s="43"/>
      <c r="J1" s="45"/>
      <c r="K1" s="45"/>
      <c r="L1" s="45"/>
      <c r="M1" s="45"/>
      <c r="N1" s="45"/>
      <c r="O1" s="43"/>
    </row>
    <row r="2" spans="1:15" x14ac:dyDescent="0.35">
      <c r="A2" s="44"/>
      <c r="B2" s="44"/>
      <c r="C2" s="44"/>
      <c r="D2" s="44"/>
      <c r="E2" s="43"/>
      <c r="F2" s="43"/>
      <c r="G2" s="43"/>
      <c r="H2" s="43"/>
      <c r="I2" s="43"/>
      <c r="J2" s="45"/>
      <c r="K2" s="45"/>
      <c r="L2" s="45"/>
      <c r="M2" s="45"/>
      <c r="N2" s="45"/>
      <c r="O2" s="43"/>
    </row>
    <row r="3" spans="1:15" x14ac:dyDescent="0.35">
      <c r="A3" s="44"/>
      <c r="B3" s="44"/>
      <c r="C3" s="44"/>
      <c r="D3" s="44"/>
      <c r="E3" s="43"/>
      <c r="F3" s="43"/>
      <c r="G3" s="43"/>
      <c r="H3" s="43"/>
      <c r="I3" s="43"/>
      <c r="J3" s="43"/>
      <c r="K3" s="45"/>
      <c r="L3" s="45"/>
      <c r="M3" s="43"/>
      <c r="N3" s="43"/>
      <c r="O3" s="45"/>
    </row>
    <row r="4" spans="1:15" x14ac:dyDescent="0.35">
      <c r="A4" s="43"/>
      <c r="B4" s="245">
        <v>2006</v>
      </c>
      <c r="C4" s="245">
        <v>2007</v>
      </c>
      <c r="D4" s="244">
        <v>2008</v>
      </c>
      <c r="E4" s="97">
        <v>2009</v>
      </c>
      <c r="F4" s="243">
        <v>2010</v>
      </c>
      <c r="G4" s="97">
        <v>2011</v>
      </c>
      <c r="H4" s="243">
        <v>2012</v>
      </c>
      <c r="I4" s="97">
        <v>2013</v>
      </c>
      <c r="J4" s="243">
        <v>2014</v>
      </c>
      <c r="K4" s="97">
        <v>2015</v>
      </c>
      <c r="L4" s="243">
        <v>2016</v>
      </c>
      <c r="M4" s="97">
        <v>2017</v>
      </c>
      <c r="N4" s="243">
        <v>2018</v>
      </c>
      <c r="O4" s="97">
        <v>2019</v>
      </c>
    </row>
    <row r="5" spans="1:15" ht="20" x14ac:dyDescent="0.35">
      <c r="A5" s="72" t="s">
        <v>231</v>
      </c>
      <c r="B5" s="326">
        <v>11077.974352028001</v>
      </c>
      <c r="C5" s="327">
        <v>11373.589814892999</v>
      </c>
      <c r="D5" s="328">
        <v>11945.3186199837</v>
      </c>
      <c r="E5" s="327">
        <v>12398.41860657</v>
      </c>
      <c r="F5" s="328">
        <v>12617.235440193501</v>
      </c>
      <c r="G5" s="327">
        <v>13306.641048105799</v>
      </c>
      <c r="H5" s="328">
        <v>13681.4015514562</v>
      </c>
      <c r="I5" s="327">
        <v>13973.5531835534</v>
      </c>
      <c r="J5" s="328">
        <v>14241.828462669801</v>
      </c>
      <c r="K5" s="327">
        <v>14736.773766397</v>
      </c>
      <c r="L5" s="328">
        <v>14815.112887626299</v>
      </c>
      <c r="M5" s="327">
        <v>14958.346363816399</v>
      </c>
      <c r="N5" s="328">
        <v>15450.1702181157</v>
      </c>
      <c r="O5" s="327">
        <v>16023.7136299174</v>
      </c>
    </row>
    <row r="6" spans="1:15" x14ac:dyDescent="0.35">
      <c r="A6" s="73" t="s">
        <v>108</v>
      </c>
      <c r="B6" s="329">
        <v>10924.284030016301</v>
      </c>
      <c r="C6" s="330">
        <v>11308.685127991799</v>
      </c>
      <c r="D6" s="331">
        <v>11874.7473853014</v>
      </c>
      <c r="E6" s="330">
        <v>12208.2063264974</v>
      </c>
      <c r="F6" s="331">
        <v>12477.082345827601</v>
      </c>
      <c r="G6" s="330">
        <v>11528.337765590401</v>
      </c>
      <c r="H6" s="331">
        <v>11506.2949564434</v>
      </c>
      <c r="I6" s="330">
        <v>11266.8045905542</v>
      </c>
      <c r="J6" s="331">
        <v>11276.9316706601</v>
      </c>
      <c r="K6" s="330">
        <v>11348.298688709499</v>
      </c>
      <c r="L6" s="331">
        <v>11491.8177866645</v>
      </c>
      <c r="M6" s="330">
        <v>17205.056916596601</v>
      </c>
      <c r="N6" s="331">
        <v>11429.8303598693</v>
      </c>
      <c r="O6" s="330">
        <v>11583.4890643243</v>
      </c>
    </row>
    <row r="7" spans="1:15" s="4" customFormat="1" x14ac:dyDescent="0.35">
      <c r="A7" s="73" t="s">
        <v>109</v>
      </c>
      <c r="B7" s="329">
        <v>10867.7755345688</v>
      </c>
      <c r="C7" s="330">
        <v>10764.443945942799</v>
      </c>
      <c r="D7" s="331">
        <v>10923.8075092784</v>
      </c>
      <c r="E7" s="330">
        <v>11017.1962575328</v>
      </c>
      <c r="F7" s="331">
        <v>11200.1203393055</v>
      </c>
      <c r="G7" s="330">
        <v>11374.462974338299</v>
      </c>
      <c r="H7" s="331">
        <v>11479.409534426401</v>
      </c>
      <c r="I7" s="330">
        <v>11274.076315652501</v>
      </c>
      <c r="J7" s="331">
        <v>11151.579653754499</v>
      </c>
      <c r="K7" s="330">
        <v>11219.9597645289</v>
      </c>
      <c r="L7" s="331">
        <v>11357.899316032501</v>
      </c>
      <c r="M7" s="330">
        <v>11390.312399700701</v>
      </c>
      <c r="N7" s="331">
        <v>11333.449055265</v>
      </c>
      <c r="O7" s="330">
        <v>11434.5396543891</v>
      </c>
    </row>
    <row r="8" spans="1:15" ht="20" x14ac:dyDescent="0.35">
      <c r="A8" s="74" t="s">
        <v>230</v>
      </c>
      <c r="B8" s="332">
        <v>10924.284030016301</v>
      </c>
      <c r="C8" s="333">
        <v>11308.685127991799</v>
      </c>
      <c r="D8" s="334">
        <v>11874.7473853014</v>
      </c>
      <c r="E8" s="333">
        <v>12208.2063264974</v>
      </c>
      <c r="F8" s="334">
        <v>12477.082345827601</v>
      </c>
      <c r="G8" s="333">
        <v>13069.234585316701</v>
      </c>
      <c r="H8" s="334">
        <v>13413.440488739499</v>
      </c>
      <c r="I8" s="333">
        <v>13689.402579009</v>
      </c>
      <c r="J8" s="334">
        <v>14033.752805775801</v>
      </c>
      <c r="K8" s="333">
        <v>14420.6331981809</v>
      </c>
      <c r="L8" s="334">
        <v>14430.745141281301</v>
      </c>
      <c r="M8" s="333">
        <v>14694.157995563401</v>
      </c>
      <c r="N8" s="334">
        <v>15138.062609505099</v>
      </c>
      <c r="O8" s="333">
        <v>15541.9992919135</v>
      </c>
    </row>
    <row r="9" spans="1:15" ht="56.25" customHeight="1" x14ac:dyDescent="0.35">
      <c r="A9" s="343" t="s">
        <v>232</v>
      </c>
      <c r="B9" s="338"/>
      <c r="C9" s="338"/>
      <c r="D9" s="338"/>
      <c r="E9" s="338"/>
      <c r="F9" s="338"/>
      <c r="G9" s="338"/>
      <c r="H9" s="338"/>
      <c r="I9" s="338"/>
      <c r="J9" s="338"/>
      <c r="K9" s="338"/>
      <c r="L9" s="338"/>
      <c r="M9" s="338"/>
      <c r="N9" s="338"/>
      <c r="O9" s="338"/>
    </row>
  </sheetData>
  <mergeCells count="1">
    <mergeCell ref="A9:O9"/>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O9"/>
  <sheetViews>
    <sheetView showGridLines="0" workbookViewId="0">
      <selection activeCell="D19" sqref="D19"/>
    </sheetView>
  </sheetViews>
  <sheetFormatPr baseColWidth="10" defaultRowHeight="14.5" x14ac:dyDescent="0.35"/>
  <cols>
    <col min="1" max="1" width="35.7265625" customWidth="1"/>
  </cols>
  <sheetData>
    <row r="1" spans="1:15" x14ac:dyDescent="0.35">
      <c r="A1" s="44" t="s">
        <v>110</v>
      </c>
      <c r="B1" s="44"/>
      <c r="C1" s="44"/>
      <c r="D1" s="44"/>
      <c r="E1" s="43"/>
      <c r="F1" s="43"/>
      <c r="G1" s="43"/>
      <c r="H1" s="43"/>
      <c r="I1" s="43"/>
      <c r="J1" s="45"/>
      <c r="K1" s="45"/>
      <c r="L1" s="45"/>
      <c r="M1" s="45"/>
      <c r="N1" s="45"/>
      <c r="O1" s="43"/>
    </row>
    <row r="2" spans="1:15" x14ac:dyDescent="0.35">
      <c r="A2" s="44"/>
      <c r="B2" s="44"/>
      <c r="C2" s="44"/>
      <c r="D2" s="44"/>
      <c r="E2" s="43"/>
      <c r="F2" s="43"/>
      <c r="G2" s="43"/>
      <c r="H2" s="43"/>
      <c r="I2" s="43"/>
      <c r="J2" s="45"/>
      <c r="K2" s="45"/>
      <c r="L2" s="45"/>
      <c r="M2" s="45"/>
      <c r="N2" s="45"/>
      <c r="O2" s="43"/>
    </row>
    <row r="3" spans="1:15" x14ac:dyDescent="0.35">
      <c r="A3" s="44"/>
      <c r="B3" s="44"/>
      <c r="C3" s="44"/>
      <c r="D3" s="44"/>
      <c r="E3" s="43"/>
      <c r="F3" s="43"/>
      <c r="G3" s="43"/>
      <c r="H3" s="43"/>
      <c r="I3" s="43"/>
      <c r="J3" s="43"/>
      <c r="K3" s="45"/>
      <c r="L3" s="45"/>
      <c r="M3" s="43"/>
      <c r="N3" s="43"/>
      <c r="O3" s="45"/>
    </row>
    <row r="4" spans="1:15" x14ac:dyDescent="0.35">
      <c r="A4" s="43"/>
      <c r="B4" s="245">
        <v>2006</v>
      </c>
      <c r="C4" s="245">
        <v>2007</v>
      </c>
      <c r="D4" s="244">
        <v>2008</v>
      </c>
      <c r="E4" s="97">
        <v>2009</v>
      </c>
      <c r="F4" s="243">
        <v>2010</v>
      </c>
      <c r="G4" s="97">
        <v>2011</v>
      </c>
      <c r="H4" s="243">
        <v>2012</v>
      </c>
      <c r="I4" s="97">
        <v>2013</v>
      </c>
      <c r="J4" s="243">
        <v>2014</v>
      </c>
      <c r="K4" s="97">
        <v>2015</v>
      </c>
      <c r="L4" s="243">
        <v>2016</v>
      </c>
      <c r="M4" s="97">
        <v>2017</v>
      </c>
      <c r="N4" s="243">
        <v>2018</v>
      </c>
      <c r="O4" s="97">
        <v>2019</v>
      </c>
    </row>
    <row r="5" spans="1:15" ht="20" x14ac:dyDescent="0.35">
      <c r="A5" s="72" t="s">
        <v>231</v>
      </c>
      <c r="B5" s="242">
        <v>3.0684702079639501</v>
      </c>
      <c r="C5" s="242">
        <v>3.1938579409700201</v>
      </c>
      <c r="D5" s="242">
        <v>2.1674386903868901</v>
      </c>
      <c r="E5" s="242">
        <v>2.32529215826845</v>
      </c>
      <c r="F5" s="242">
        <v>2.0438510119401498</v>
      </c>
      <c r="G5" s="242">
        <v>2.72574167025709</v>
      </c>
      <c r="H5" s="242">
        <v>2.2269637252777699</v>
      </c>
      <c r="I5" s="242">
        <v>2.3384741479526001</v>
      </c>
      <c r="J5" s="242">
        <v>3.67232234351563</v>
      </c>
      <c r="K5" s="242">
        <v>3.1398058759384901</v>
      </c>
      <c r="L5" s="242">
        <v>3.6832912554500505</v>
      </c>
      <c r="M5" s="242">
        <v>3.0097561947145701</v>
      </c>
      <c r="N5" s="242">
        <v>2.2363792055802598</v>
      </c>
      <c r="O5" s="242">
        <v>2.4440048301666804</v>
      </c>
    </row>
    <row r="6" spans="1:15" x14ac:dyDescent="0.35">
      <c r="A6" s="73" t="s">
        <v>108</v>
      </c>
      <c r="B6" s="246">
        <v>2.4751362530625798</v>
      </c>
      <c r="C6" s="247">
        <v>2.5299154881365498</v>
      </c>
      <c r="D6" s="248">
        <v>1.50486212254702</v>
      </c>
      <c r="E6" s="247">
        <v>1.7053302440360198</v>
      </c>
      <c r="F6" s="248">
        <v>1.3113098938854701</v>
      </c>
      <c r="G6" s="247">
        <v>3.1946709536554998</v>
      </c>
      <c r="H6" s="248">
        <v>3.19083976275809</v>
      </c>
      <c r="I6" s="247">
        <v>3.3272443697263001</v>
      </c>
      <c r="J6" s="248">
        <v>3.5031372883416996</v>
      </c>
      <c r="K6" s="247">
        <v>3.3983121705569497</v>
      </c>
      <c r="L6" s="248">
        <v>3.5338943095443298</v>
      </c>
      <c r="M6" s="247">
        <v>-1.35930619859264</v>
      </c>
      <c r="N6" s="248">
        <v>3.6514974363349899</v>
      </c>
      <c r="O6" s="247">
        <v>3.5007546660819902</v>
      </c>
    </row>
    <row r="7" spans="1:15" x14ac:dyDescent="0.35">
      <c r="A7" s="73" t="s">
        <v>109</v>
      </c>
      <c r="B7" s="246">
        <v>2.4133821088795702</v>
      </c>
      <c r="C7" s="247">
        <v>2.50027448869043</v>
      </c>
      <c r="D7" s="248">
        <v>2.6139302726273304</v>
      </c>
      <c r="E7" s="247">
        <v>2.6082520598082097</v>
      </c>
      <c r="F7" s="248">
        <v>2.64342821946643</v>
      </c>
      <c r="G7" s="247">
        <v>2.5719745690318501</v>
      </c>
      <c r="H7" s="248">
        <v>2.69457281242215</v>
      </c>
      <c r="I7" s="247">
        <v>2.9644679329541299</v>
      </c>
      <c r="J7" s="248">
        <v>3.1388200799294199</v>
      </c>
      <c r="K7" s="247">
        <v>2.8566314941093198</v>
      </c>
      <c r="L7" s="248">
        <v>3.0204655623715699</v>
      </c>
      <c r="M7" s="247">
        <v>3.1892921003176298</v>
      </c>
      <c r="N7" s="248">
        <v>2.9808728367959803</v>
      </c>
      <c r="O7" s="247">
        <v>3.0521008211264902</v>
      </c>
    </row>
    <row r="8" spans="1:15" ht="20" x14ac:dyDescent="0.35">
      <c r="A8" s="74" t="s">
        <v>230</v>
      </c>
      <c r="B8" s="249">
        <v>2.4751362530625798</v>
      </c>
      <c r="C8" s="250">
        <v>2.5299154881365498</v>
      </c>
      <c r="D8" s="251">
        <v>1.50486212254702</v>
      </c>
      <c r="E8" s="250">
        <v>1.7053302440360198</v>
      </c>
      <c r="F8" s="251">
        <v>1.3113098938854701</v>
      </c>
      <c r="G8" s="250">
        <v>2.1742458201791899</v>
      </c>
      <c r="H8" s="251">
        <v>1.85538424072789</v>
      </c>
      <c r="I8" s="250">
        <v>2.1846726687390396</v>
      </c>
      <c r="J8" s="251">
        <v>3.5580870514412699</v>
      </c>
      <c r="K8" s="250">
        <v>2.9638004603271302</v>
      </c>
      <c r="L8" s="251">
        <v>3.4495088542793804</v>
      </c>
      <c r="M8" s="250">
        <v>2.94675942973823</v>
      </c>
      <c r="N8" s="251">
        <v>2.0058639982558804</v>
      </c>
      <c r="O8" s="250">
        <v>2.3645560430605199</v>
      </c>
    </row>
    <row r="9" spans="1:15" ht="45" customHeight="1" x14ac:dyDescent="0.35">
      <c r="A9" s="343" t="s">
        <v>234</v>
      </c>
      <c r="B9" s="343"/>
      <c r="C9" s="343"/>
      <c r="D9" s="343"/>
      <c r="E9" s="343"/>
      <c r="F9" s="343"/>
      <c r="G9" s="343"/>
      <c r="H9" s="343"/>
      <c r="I9" s="343"/>
      <c r="J9" s="343"/>
      <c r="K9" s="343"/>
      <c r="L9" s="343"/>
      <c r="M9" s="343"/>
      <c r="N9" s="343"/>
      <c r="O9" s="343"/>
    </row>
  </sheetData>
  <mergeCells count="1">
    <mergeCell ref="A9:O9"/>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10"/>
  <sheetViews>
    <sheetView showGridLines="0" workbookViewId="0">
      <selection activeCell="A7" sqref="A7:O7"/>
    </sheetView>
  </sheetViews>
  <sheetFormatPr baseColWidth="10" defaultRowHeight="14.5" x14ac:dyDescent="0.35"/>
  <cols>
    <col min="1" max="1" width="35.7265625" customWidth="1"/>
  </cols>
  <sheetData>
    <row r="1" spans="1:15" x14ac:dyDescent="0.35">
      <c r="A1" s="44" t="s">
        <v>111</v>
      </c>
      <c r="B1" s="44"/>
      <c r="C1" s="44"/>
      <c r="D1" s="44"/>
      <c r="E1" s="43"/>
      <c r="F1" s="43"/>
      <c r="G1" s="43"/>
      <c r="H1" s="43"/>
      <c r="I1" s="43"/>
      <c r="J1" s="45"/>
      <c r="K1" s="45"/>
      <c r="L1" s="45"/>
      <c r="M1" s="45"/>
      <c r="N1" s="45"/>
      <c r="O1" s="43"/>
    </row>
    <row r="2" spans="1:15" x14ac:dyDescent="0.35">
      <c r="A2" s="44"/>
      <c r="B2" s="44"/>
      <c r="C2" s="44"/>
      <c r="D2" s="44"/>
      <c r="E2" s="43"/>
      <c r="F2" s="43"/>
      <c r="G2" s="43"/>
      <c r="H2" s="43"/>
      <c r="I2" s="43"/>
      <c r="J2" s="45"/>
      <c r="K2" s="45"/>
      <c r="L2" s="45"/>
      <c r="M2" s="45"/>
      <c r="N2" s="45"/>
      <c r="O2" s="43"/>
    </row>
    <row r="3" spans="1:15" x14ac:dyDescent="0.35">
      <c r="A3" s="44"/>
      <c r="B3" s="44"/>
      <c r="C3" s="44"/>
      <c r="D3" s="44"/>
      <c r="E3" s="43"/>
      <c r="F3" s="43"/>
      <c r="G3" s="43"/>
      <c r="H3" s="43"/>
      <c r="I3" s="43"/>
      <c r="J3" s="43"/>
      <c r="K3" s="45"/>
      <c r="L3" s="45"/>
      <c r="M3" s="43"/>
      <c r="N3" s="43"/>
      <c r="O3" s="45"/>
    </row>
    <row r="4" spans="1:15" x14ac:dyDescent="0.35">
      <c r="A4" s="43"/>
      <c r="B4" s="245">
        <v>2006</v>
      </c>
      <c r="C4" s="245">
        <v>2007</v>
      </c>
      <c r="D4" s="244">
        <v>2008</v>
      </c>
      <c r="E4" s="97">
        <v>2009</v>
      </c>
      <c r="F4" s="243">
        <v>2010</v>
      </c>
      <c r="G4" s="97">
        <v>2011</v>
      </c>
      <c r="H4" s="243">
        <v>2012</v>
      </c>
      <c r="I4" s="97">
        <v>2013</v>
      </c>
      <c r="J4" s="243">
        <v>2014</v>
      </c>
      <c r="K4" s="97">
        <v>2015</v>
      </c>
      <c r="L4" s="243">
        <v>2016</v>
      </c>
      <c r="M4" s="97">
        <v>2017</v>
      </c>
      <c r="N4" s="243">
        <v>2018</v>
      </c>
      <c r="O4" s="97">
        <v>2019</v>
      </c>
    </row>
    <row r="5" spans="1:15" ht="20" x14ac:dyDescent="0.35">
      <c r="A5" s="72" t="s">
        <v>231</v>
      </c>
      <c r="B5" s="252">
        <v>9.5407593024572694</v>
      </c>
      <c r="C5" s="254">
        <v>8.6263088687803702</v>
      </c>
      <c r="D5" s="253">
        <v>7.7131919736436902</v>
      </c>
      <c r="E5" s="254">
        <v>7.1597597989523196</v>
      </c>
      <c r="F5" s="253">
        <v>7.5676807501810996</v>
      </c>
      <c r="G5" s="254">
        <v>6.1461692066232603</v>
      </c>
      <c r="H5" s="253">
        <v>6.1436116952600299</v>
      </c>
      <c r="I5" s="254">
        <v>4.9262095091783102</v>
      </c>
      <c r="J5" s="253">
        <v>4.7993661506919203</v>
      </c>
      <c r="K5" s="254">
        <v>5.0217924770813998</v>
      </c>
      <c r="L5" s="253">
        <v>5.3730103321437097</v>
      </c>
      <c r="M5" s="254">
        <v>5.3759592402086698</v>
      </c>
      <c r="N5" s="253">
        <v>4.4229881302587</v>
      </c>
      <c r="O5" s="254">
        <v>4.7325494456184298</v>
      </c>
    </row>
    <row r="6" spans="1:15" ht="20" x14ac:dyDescent="0.35">
      <c r="A6" s="74" t="s">
        <v>230</v>
      </c>
      <c r="B6" s="249">
        <v>10.6461607583323</v>
      </c>
      <c r="C6" s="250">
        <v>8.9842112808381405</v>
      </c>
      <c r="D6" s="251">
        <v>7.6437064181342</v>
      </c>
      <c r="E6" s="250">
        <v>6.8826003460245202</v>
      </c>
      <c r="F6" s="251">
        <v>7.6186483509153797</v>
      </c>
      <c r="G6" s="250">
        <v>5.8828315679754697</v>
      </c>
      <c r="H6" s="251">
        <v>6.1730728858024104</v>
      </c>
      <c r="I6" s="250">
        <v>4.9385698970996401</v>
      </c>
      <c r="J6" s="251">
        <v>4.7204443441646902</v>
      </c>
      <c r="K6" s="250">
        <v>5.27759947433261</v>
      </c>
      <c r="L6" s="251">
        <v>5.2673545267273196</v>
      </c>
      <c r="M6" s="250">
        <v>5.4205053651174797</v>
      </c>
      <c r="N6" s="251">
        <v>4.5850569088735798</v>
      </c>
      <c r="O6" s="250">
        <v>4.86975304626234</v>
      </c>
    </row>
    <row r="7" spans="1:15" ht="66" customHeight="1" x14ac:dyDescent="0.35">
      <c r="A7" s="343" t="s">
        <v>235</v>
      </c>
      <c r="B7" s="338"/>
      <c r="C7" s="338"/>
      <c r="D7" s="338"/>
      <c r="E7" s="338"/>
      <c r="F7" s="338"/>
      <c r="G7" s="338"/>
      <c r="H7" s="338"/>
      <c r="I7" s="338"/>
      <c r="J7" s="338"/>
      <c r="K7" s="338"/>
      <c r="L7" s="338"/>
      <c r="M7" s="338"/>
      <c r="N7" s="338"/>
      <c r="O7" s="338"/>
    </row>
    <row r="10" spans="1:15" x14ac:dyDescent="0.35">
      <c r="B10" s="4"/>
      <c r="C10" s="4"/>
      <c r="D10" s="4"/>
      <c r="E10" s="4"/>
      <c r="F10" s="4"/>
      <c r="G10" s="4"/>
      <c r="H10" s="4"/>
      <c r="I10" s="4"/>
      <c r="J10" s="4"/>
      <c r="K10" s="4"/>
      <c r="L10" s="4"/>
      <c r="M10" s="4"/>
      <c r="N10" s="4"/>
      <c r="O10" s="4"/>
    </row>
  </sheetData>
  <mergeCells count="1">
    <mergeCell ref="A7:O7"/>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O18"/>
  <sheetViews>
    <sheetView showGridLines="0" workbookViewId="0">
      <selection activeCell="M17" sqref="M17"/>
    </sheetView>
  </sheetViews>
  <sheetFormatPr baseColWidth="10" defaultRowHeight="14.5" x14ac:dyDescent="0.35"/>
  <cols>
    <col min="1" max="1" width="44.453125" customWidth="1"/>
  </cols>
  <sheetData>
    <row r="1" spans="1:15" x14ac:dyDescent="0.35">
      <c r="A1" s="44" t="s">
        <v>306</v>
      </c>
      <c r="B1" s="44"/>
      <c r="C1" s="44"/>
      <c r="D1" s="44"/>
      <c r="E1" s="43"/>
      <c r="F1" s="43"/>
      <c r="G1" s="43"/>
      <c r="H1" s="43"/>
      <c r="I1" s="43"/>
      <c r="J1" s="45"/>
      <c r="K1" s="45"/>
      <c r="L1" s="45"/>
      <c r="M1" s="45"/>
      <c r="N1" s="45"/>
      <c r="O1" s="43"/>
    </row>
    <row r="2" spans="1:15" x14ac:dyDescent="0.35">
      <c r="A2" s="44"/>
      <c r="B2" s="44"/>
      <c r="C2" s="44"/>
      <c r="D2" s="44"/>
      <c r="E2" s="43"/>
      <c r="F2" s="43"/>
      <c r="G2" s="43"/>
      <c r="H2" s="43"/>
      <c r="I2" s="43"/>
      <c r="J2" s="45"/>
      <c r="K2" s="45"/>
      <c r="L2" s="45"/>
      <c r="M2" s="45"/>
      <c r="N2" s="45"/>
      <c r="O2" s="43"/>
    </row>
    <row r="3" spans="1:15" x14ac:dyDescent="0.35">
      <c r="A3" s="44"/>
      <c r="B3" s="44"/>
      <c r="C3" s="44"/>
      <c r="D3" s="44"/>
      <c r="E3" s="43"/>
      <c r="F3" s="43"/>
      <c r="G3" s="43"/>
      <c r="H3" s="43"/>
      <c r="I3" s="43"/>
      <c r="J3" s="43"/>
      <c r="K3" s="45"/>
      <c r="L3" s="45"/>
      <c r="M3" s="43"/>
      <c r="N3" s="43"/>
      <c r="O3" s="45"/>
    </row>
    <row r="4" spans="1:15" x14ac:dyDescent="0.35">
      <c r="A4" s="43"/>
      <c r="B4" s="245">
        <v>2006</v>
      </c>
      <c r="C4" s="245">
        <v>2007</v>
      </c>
      <c r="D4" s="244">
        <v>2008</v>
      </c>
      <c r="E4" s="97">
        <v>2009</v>
      </c>
      <c r="F4" s="243">
        <v>2010</v>
      </c>
      <c r="G4" s="97">
        <v>2011</v>
      </c>
      <c r="H4" s="243">
        <v>2012</v>
      </c>
      <c r="I4" s="97">
        <v>2013</v>
      </c>
      <c r="J4" s="243">
        <v>2014</v>
      </c>
      <c r="K4" s="97">
        <v>2015</v>
      </c>
      <c r="L4" s="243">
        <v>2016</v>
      </c>
      <c r="M4" s="97">
        <v>2017</v>
      </c>
      <c r="N4" s="243">
        <v>2018</v>
      </c>
      <c r="O4" s="97">
        <v>2019</v>
      </c>
    </row>
    <row r="5" spans="1:15" ht="20" x14ac:dyDescent="0.35">
      <c r="A5" s="72" t="s">
        <v>231</v>
      </c>
      <c r="B5" s="242">
        <v>38.544552155138199</v>
      </c>
      <c r="C5" s="242">
        <v>40.9006190286756</v>
      </c>
      <c r="D5" s="242">
        <v>42.8986198140081</v>
      </c>
      <c r="E5" s="242">
        <v>42.5946107169774</v>
      </c>
      <c r="F5" s="242">
        <v>43.477588434526602</v>
      </c>
      <c r="G5" s="242">
        <v>42.3504779568567</v>
      </c>
      <c r="H5" s="242">
        <v>42.119103105592998</v>
      </c>
      <c r="I5" s="242">
        <v>40.447709770178498</v>
      </c>
      <c r="J5" s="242">
        <v>37.097187803028099</v>
      </c>
      <c r="K5" s="242">
        <v>37.372564833217801</v>
      </c>
      <c r="L5" s="242">
        <v>35.892798724828999</v>
      </c>
      <c r="M5" s="242">
        <v>34.9307135561438</v>
      </c>
      <c r="N5" s="242">
        <v>33.631418375133002</v>
      </c>
      <c r="O5" s="242">
        <v>33.522818856089501</v>
      </c>
    </row>
    <row r="6" spans="1:15" x14ac:dyDescent="0.35">
      <c r="A6" s="73" t="s">
        <v>108</v>
      </c>
      <c r="B6" s="246">
        <v>38.945685294917901</v>
      </c>
      <c r="C6" s="247">
        <v>42.658529858766798</v>
      </c>
      <c r="D6" s="248">
        <v>48.764379173241203</v>
      </c>
      <c r="E6" s="247">
        <v>48.114691585384101</v>
      </c>
      <c r="F6" s="248">
        <v>51.4707679151905</v>
      </c>
      <c r="G6" s="247">
        <v>37.970564693453497</v>
      </c>
      <c r="H6" s="248">
        <v>38.056130951098197</v>
      </c>
      <c r="I6" s="247">
        <v>35.983896581617202</v>
      </c>
      <c r="J6" s="248">
        <v>35.564594827540802</v>
      </c>
      <c r="K6" s="247">
        <v>36.070867973465297</v>
      </c>
      <c r="L6" s="248">
        <v>35.706850820299401</v>
      </c>
      <c r="M6" s="247"/>
      <c r="N6" s="248">
        <v>36.308534978580802</v>
      </c>
      <c r="O6" s="247">
        <v>39.072747048100297</v>
      </c>
    </row>
    <row r="7" spans="1:15" x14ac:dyDescent="0.35">
      <c r="A7" s="73" t="s">
        <v>109</v>
      </c>
      <c r="B7" s="246">
        <v>38.714489710510001</v>
      </c>
      <c r="C7" s="247">
        <v>38.815495655151601</v>
      </c>
      <c r="D7" s="248">
        <v>38.586759734901698</v>
      </c>
      <c r="E7" s="247">
        <v>38.318581620916099</v>
      </c>
      <c r="F7" s="248">
        <v>38.275621685198999</v>
      </c>
      <c r="G7" s="247">
        <v>38.613212202477698</v>
      </c>
      <c r="H7" s="248">
        <v>38.910607464424601</v>
      </c>
      <c r="I7" s="247">
        <v>36.7872762875676</v>
      </c>
      <c r="J7" s="248">
        <v>36.177705653854403</v>
      </c>
      <c r="K7" s="247">
        <v>36.686609143638201</v>
      </c>
      <c r="L7" s="248">
        <v>36.382809823196098</v>
      </c>
      <c r="M7" s="247">
        <v>37.426196990860703</v>
      </c>
      <c r="N7" s="248">
        <v>37.779123849130798</v>
      </c>
      <c r="O7" s="247">
        <v>39.884602282657099</v>
      </c>
    </row>
    <row r="8" spans="1:15" ht="20" x14ac:dyDescent="0.35">
      <c r="A8" s="74" t="s">
        <v>230</v>
      </c>
      <c r="B8" s="249">
        <v>38.945685294917901</v>
      </c>
      <c r="C8" s="250">
        <v>42.658529858766798</v>
      </c>
      <c r="D8" s="251">
        <v>48.764379173241203</v>
      </c>
      <c r="E8" s="250">
        <v>48.114691585384101</v>
      </c>
      <c r="F8" s="251">
        <v>51.4707679151905</v>
      </c>
      <c r="G8" s="250">
        <v>53.027562728956802</v>
      </c>
      <c r="H8" s="251">
        <v>52.135906042621102</v>
      </c>
      <c r="I8" s="250">
        <v>46.319479428244499</v>
      </c>
      <c r="J8" s="251">
        <v>40.025258596526498</v>
      </c>
      <c r="K8" s="250">
        <v>39.622451561612202</v>
      </c>
      <c r="L8" s="251">
        <v>37.466569894937997</v>
      </c>
      <c r="M8" s="250">
        <v>35.796664817934598</v>
      </c>
      <c r="N8" s="251">
        <v>34.351585514410097</v>
      </c>
      <c r="O8" s="250">
        <v>33.882086684964598</v>
      </c>
    </row>
    <row r="9" spans="1:15" ht="51.75" customHeight="1" x14ac:dyDescent="0.35">
      <c r="A9" s="343" t="s">
        <v>236</v>
      </c>
      <c r="B9" s="343"/>
      <c r="C9" s="343"/>
      <c r="D9" s="343"/>
      <c r="E9" s="343"/>
      <c r="F9" s="343"/>
      <c r="G9" s="343"/>
      <c r="H9" s="343"/>
      <c r="I9" s="343"/>
      <c r="J9" s="343"/>
      <c r="K9" s="343"/>
      <c r="L9" s="343"/>
      <c r="M9" s="343"/>
      <c r="N9" s="343"/>
      <c r="O9" s="343"/>
    </row>
    <row r="17" spans="1:14" x14ac:dyDescent="0.35">
      <c r="A17" s="4"/>
      <c r="B17" s="4"/>
      <c r="C17" s="4"/>
      <c r="D17" s="4"/>
      <c r="E17" s="4"/>
      <c r="F17" s="4"/>
      <c r="G17" s="4"/>
      <c r="H17" s="4"/>
      <c r="I17" s="4"/>
      <c r="J17" s="4"/>
      <c r="K17" s="4"/>
      <c r="L17" s="4"/>
      <c r="M17" s="4"/>
      <c r="N17" s="4"/>
    </row>
    <row r="18" spans="1:14" x14ac:dyDescent="0.35">
      <c r="A18" s="4"/>
      <c r="B18" s="4"/>
      <c r="C18" s="4"/>
      <c r="D18" s="4"/>
      <c r="E18" s="4"/>
      <c r="F18" s="4"/>
      <c r="G18" s="4"/>
      <c r="H18" s="4"/>
      <c r="I18" s="4"/>
      <c r="J18" s="4"/>
      <c r="K18" s="4"/>
      <c r="L18" s="4"/>
      <c r="M18" s="4"/>
      <c r="N18" s="4"/>
    </row>
  </sheetData>
  <mergeCells count="1">
    <mergeCell ref="A9:O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showGridLines="0" workbookViewId="0">
      <selection activeCell="F18" sqref="F18"/>
    </sheetView>
  </sheetViews>
  <sheetFormatPr baseColWidth="10" defaultRowHeight="14.5" x14ac:dyDescent="0.35"/>
  <cols>
    <col min="1" max="1" width="37.1796875" customWidth="1"/>
    <col min="2" max="2" width="20.1796875" customWidth="1"/>
    <col min="3" max="3" width="19.7265625" customWidth="1"/>
    <col min="4" max="4" width="18.26953125" customWidth="1"/>
    <col min="5" max="5" width="18.7265625" customWidth="1"/>
    <col min="6" max="6" width="16.1796875" customWidth="1"/>
    <col min="7" max="7" width="19.453125" customWidth="1"/>
  </cols>
  <sheetData>
    <row r="1" spans="1:7" ht="25.5" customHeight="1" x14ac:dyDescent="0.35">
      <c r="A1" s="335" t="s">
        <v>39</v>
      </c>
      <c r="B1" s="335"/>
      <c r="C1" s="335"/>
      <c r="D1" s="335"/>
      <c r="E1" s="335"/>
      <c r="F1" s="335"/>
      <c r="G1" s="335"/>
    </row>
    <row r="2" spans="1:7" s="4" customFormat="1" ht="25.5" customHeight="1" x14ac:dyDescent="0.35">
      <c r="A2" s="149"/>
      <c r="B2" s="149"/>
      <c r="C2" s="149"/>
      <c r="D2" s="149"/>
      <c r="E2" s="149"/>
      <c r="F2" s="149"/>
      <c r="G2" s="149"/>
    </row>
    <row r="3" spans="1:7" ht="63" x14ac:dyDescent="0.35">
      <c r="A3" s="42" t="s">
        <v>32</v>
      </c>
      <c r="B3" s="8" t="s">
        <v>29</v>
      </c>
      <c r="C3" s="155" t="s">
        <v>237</v>
      </c>
      <c r="D3" s="8" t="s">
        <v>277</v>
      </c>
      <c r="E3" s="155" t="s">
        <v>278</v>
      </c>
      <c r="F3" s="8" t="s">
        <v>279</v>
      </c>
      <c r="G3" s="156" t="s">
        <v>280</v>
      </c>
    </row>
    <row r="4" spans="1:7" x14ac:dyDescent="0.35">
      <c r="A4" s="9" t="s">
        <v>30</v>
      </c>
      <c r="B4" s="161">
        <v>842</v>
      </c>
      <c r="C4" s="162">
        <v>800</v>
      </c>
      <c r="D4" s="163">
        <v>761</v>
      </c>
      <c r="E4" s="164">
        <f t="shared" ref="E4:E9" si="0">D4/B4</f>
        <v>0.90380047505938244</v>
      </c>
      <c r="F4" s="165">
        <v>55196.5</v>
      </c>
      <c r="G4" s="166">
        <v>0.98199999999999998</v>
      </c>
    </row>
    <row r="5" spans="1:7" x14ac:dyDescent="0.35">
      <c r="A5" s="151" t="s">
        <v>31</v>
      </c>
      <c r="B5" s="159">
        <v>32</v>
      </c>
      <c r="C5" s="160">
        <v>31</v>
      </c>
      <c r="D5" s="158">
        <v>31</v>
      </c>
      <c r="E5" s="29">
        <f t="shared" si="0"/>
        <v>0.96875</v>
      </c>
      <c r="F5" s="157">
        <v>23047.599999999999</v>
      </c>
      <c r="G5" s="153">
        <v>0.99</v>
      </c>
    </row>
    <row r="6" spans="1:7" x14ac:dyDescent="0.35">
      <c r="A6" s="152" t="s">
        <v>35</v>
      </c>
      <c r="B6" s="159">
        <v>43</v>
      </c>
      <c r="C6" s="160">
        <v>41</v>
      </c>
      <c r="D6" s="158">
        <v>41</v>
      </c>
      <c r="E6" s="29">
        <f t="shared" si="0"/>
        <v>0.95348837209302328</v>
      </c>
      <c r="F6" s="157">
        <v>8684.1</v>
      </c>
      <c r="G6" s="153">
        <v>0.99</v>
      </c>
    </row>
    <row r="7" spans="1:7" ht="21" customHeight="1" x14ac:dyDescent="0.35">
      <c r="A7" s="152" t="s">
        <v>36</v>
      </c>
      <c r="B7" s="159">
        <v>107</v>
      </c>
      <c r="C7" s="160">
        <v>103</v>
      </c>
      <c r="D7" s="158">
        <v>102</v>
      </c>
      <c r="E7" s="29">
        <f t="shared" si="0"/>
        <v>0.95327102803738317</v>
      </c>
      <c r="F7" s="157">
        <v>11277.4</v>
      </c>
      <c r="G7" s="153">
        <v>0.98199999999999998</v>
      </c>
    </row>
    <row r="8" spans="1:7" x14ac:dyDescent="0.35">
      <c r="A8" s="9" t="s">
        <v>33</v>
      </c>
      <c r="B8" s="161">
        <v>520</v>
      </c>
      <c r="C8" s="162">
        <v>493</v>
      </c>
      <c r="D8" s="163">
        <v>363</v>
      </c>
      <c r="E8" s="164">
        <f t="shared" si="0"/>
        <v>0.69807692307692304</v>
      </c>
      <c r="F8" s="165">
        <v>8543.5</v>
      </c>
      <c r="G8" s="166">
        <v>0.88900000000000001</v>
      </c>
    </row>
    <row r="9" spans="1:7" x14ac:dyDescent="0.35">
      <c r="A9" s="151" t="s">
        <v>37</v>
      </c>
      <c r="B9" s="159">
        <v>18</v>
      </c>
      <c r="C9" s="160">
        <v>17</v>
      </c>
      <c r="D9" s="158">
        <v>16</v>
      </c>
      <c r="E9" s="29">
        <f t="shared" si="0"/>
        <v>0.88888888888888884</v>
      </c>
      <c r="F9" s="157">
        <v>1802.8</v>
      </c>
      <c r="G9" s="153">
        <v>0.92700000000000005</v>
      </c>
    </row>
    <row r="10" spans="1:7" x14ac:dyDescent="0.35">
      <c r="A10" s="154" t="s">
        <v>34</v>
      </c>
      <c r="B10" s="167">
        <f>B4+B8</f>
        <v>1362</v>
      </c>
      <c r="C10" s="167">
        <f t="shared" ref="C10:D10" si="1">C4+C8</f>
        <v>1293</v>
      </c>
      <c r="D10" s="168">
        <f t="shared" si="1"/>
        <v>1124</v>
      </c>
      <c r="E10" s="169">
        <f>D10/B10</f>
        <v>0.82525697503671069</v>
      </c>
      <c r="F10" s="170">
        <f>F4+F8</f>
        <v>63740</v>
      </c>
      <c r="G10" s="169">
        <f>0.968</f>
        <v>0.96799999999999997</v>
      </c>
    </row>
    <row r="11" spans="1:7" x14ac:dyDescent="0.35">
      <c r="A11" s="6"/>
      <c r="B11" s="4"/>
      <c r="C11" s="4"/>
      <c r="D11" s="15"/>
      <c r="E11" s="29"/>
      <c r="F11" s="15"/>
      <c r="G11" s="29"/>
    </row>
    <row r="12" spans="1:7" ht="63.75" customHeight="1" x14ac:dyDescent="0.35">
      <c r="A12" s="338" t="s">
        <v>175</v>
      </c>
      <c r="B12" s="338"/>
      <c r="C12" s="338"/>
      <c r="D12" s="338"/>
      <c r="E12" s="338"/>
      <c r="F12" s="338"/>
      <c r="G12" s="338"/>
    </row>
  </sheetData>
  <mergeCells count="2">
    <mergeCell ref="A1:G1"/>
    <mergeCell ref="A12:G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4"/>
  <sheetViews>
    <sheetView showGridLines="0" workbookViewId="0">
      <selection activeCell="D3" sqref="D3"/>
    </sheetView>
  </sheetViews>
  <sheetFormatPr baseColWidth="10" defaultRowHeight="14.5" x14ac:dyDescent="0.35"/>
  <cols>
    <col min="1" max="1" width="42.81640625" bestFit="1" customWidth="1"/>
    <col min="2" max="2" width="18.54296875" style="4" bestFit="1" customWidth="1"/>
    <col min="3" max="3" width="24.1796875" bestFit="1" customWidth="1"/>
  </cols>
  <sheetData>
    <row r="1" spans="1:7" s="4" customFormat="1" ht="23.25" customHeight="1" x14ac:dyDescent="0.35">
      <c r="A1" s="335" t="s">
        <v>238</v>
      </c>
      <c r="B1" s="335"/>
      <c r="C1" s="335"/>
      <c r="D1" s="335"/>
      <c r="E1" s="335"/>
      <c r="F1" s="335"/>
      <c r="G1" s="335"/>
    </row>
    <row r="2" spans="1:7" s="4" customFormat="1" x14ac:dyDescent="0.35">
      <c r="A2" s="150"/>
      <c r="B2" s="321"/>
      <c r="C2" s="150"/>
      <c r="D2" s="150"/>
      <c r="E2" s="150"/>
      <c r="F2" s="150"/>
      <c r="G2" s="150"/>
    </row>
    <row r="3" spans="1:7" ht="31.5" x14ac:dyDescent="0.35">
      <c r="A3" s="8" t="s">
        <v>32</v>
      </c>
      <c r="B3" s="155" t="s">
        <v>44</v>
      </c>
      <c r="C3" s="8" t="s">
        <v>51</v>
      </c>
      <c r="D3" s="8" t="s">
        <v>46</v>
      </c>
      <c r="E3" s="8" t="s">
        <v>34</v>
      </c>
    </row>
    <row r="4" spans="1:7" x14ac:dyDescent="0.35">
      <c r="A4" s="174" t="s">
        <v>40</v>
      </c>
      <c r="B4" s="173">
        <v>0</v>
      </c>
      <c r="C4" s="174">
        <v>3</v>
      </c>
      <c r="D4" s="174">
        <v>29</v>
      </c>
      <c r="E4" s="174">
        <f>SUM(B4:D4)</f>
        <v>32</v>
      </c>
    </row>
    <row r="5" spans="1:7" x14ac:dyDescent="0.35">
      <c r="A5" s="174" t="s">
        <v>47</v>
      </c>
      <c r="B5" s="173">
        <v>2</v>
      </c>
      <c r="C5" s="174">
        <v>8</v>
      </c>
      <c r="D5" s="174">
        <v>24</v>
      </c>
      <c r="E5" s="174">
        <f t="shared" ref="E5:E12" si="0">SUM(B5:D5)</f>
        <v>34</v>
      </c>
    </row>
    <row r="6" spans="1:7" x14ac:dyDescent="0.35">
      <c r="A6" s="174" t="s">
        <v>48</v>
      </c>
      <c r="B6" s="173">
        <v>2</v>
      </c>
      <c r="C6" s="174">
        <v>23</v>
      </c>
      <c r="D6" s="174">
        <v>90</v>
      </c>
      <c r="E6" s="174">
        <f t="shared" si="0"/>
        <v>115</v>
      </c>
    </row>
    <row r="7" spans="1:7" x14ac:dyDescent="0.35">
      <c r="A7" s="174" t="s">
        <v>49</v>
      </c>
      <c r="B7" s="173">
        <v>6</v>
      </c>
      <c r="C7" s="174">
        <v>50</v>
      </c>
      <c r="D7" s="174">
        <v>171</v>
      </c>
      <c r="E7" s="174">
        <f t="shared" si="0"/>
        <v>227</v>
      </c>
    </row>
    <row r="8" spans="1:7" x14ac:dyDescent="0.35">
      <c r="A8" s="174" t="s">
        <v>50</v>
      </c>
      <c r="B8" s="173">
        <v>30</v>
      </c>
      <c r="C8" s="174">
        <v>99</v>
      </c>
      <c r="D8" s="174">
        <v>278</v>
      </c>
      <c r="E8" s="174">
        <f t="shared" si="0"/>
        <v>407</v>
      </c>
    </row>
    <row r="9" spans="1:7" x14ac:dyDescent="0.35">
      <c r="A9" s="174" t="s">
        <v>43</v>
      </c>
      <c r="B9" s="173">
        <v>41</v>
      </c>
      <c r="C9" s="174">
        <v>169</v>
      </c>
      <c r="D9" s="174">
        <v>278</v>
      </c>
      <c r="E9" s="174">
        <f t="shared" si="0"/>
        <v>488</v>
      </c>
    </row>
    <row r="10" spans="1:7" x14ac:dyDescent="0.35">
      <c r="A10" s="174" t="s">
        <v>41</v>
      </c>
      <c r="B10" s="173">
        <v>1</v>
      </c>
      <c r="C10" s="174">
        <v>5</v>
      </c>
      <c r="D10" s="174">
        <v>12</v>
      </c>
      <c r="E10" s="174">
        <f t="shared" si="0"/>
        <v>18</v>
      </c>
    </row>
    <row r="11" spans="1:7" x14ac:dyDescent="0.35">
      <c r="A11" s="174" t="s">
        <v>42</v>
      </c>
      <c r="B11" s="173">
        <v>10</v>
      </c>
      <c r="C11" s="174">
        <v>16</v>
      </c>
      <c r="D11" s="174">
        <v>7</v>
      </c>
      <c r="E11" s="174">
        <f t="shared" si="0"/>
        <v>33</v>
      </c>
    </row>
    <row r="12" spans="1:7" x14ac:dyDescent="0.35">
      <c r="A12" s="8" t="s">
        <v>45</v>
      </c>
      <c r="B12" s="175">
        <f>SUM(B4:B11)</f>
        <v>92</v>
      </c>
      <c r="C12" s="176">
        <f>SUM(C4:C11)</f>
        <v>373</v>
      </c>
      <c r="D12" s="176">
        <f t="shared" ref="D12" si="1">SUM(D4:D11)</f>
        <v>889</v>
      </c>
      <c r="E12" s="176">
        <f t="shared" si="0"/>
        <v>1354</v>
      </c>
    </row>
    <row r="13" spans="1:7" ht="63.75" customHeight="1" x14ac:dyDescent="0.35">
      <c r="A13" s="342" t="s">
        <v>176</v>
      </c>
      <c r="B13" s="342"/>
      <c r="C13" s="342"/>
      <c r="D13" s="342"/>
      <c r="E13" s="342"/>
    </row>
    <row r="14" spans="1:7" x14ac:dyDescent="0.35">
      <c r="A14" s="177"/>
      <c r="B14" s="177"/>
    </row>
    <row r="15" spans="1:7" x14ac:dyDescent="0.35">
      <c r="A15" s="177"/>
      <c r="B15" s="177"/>
      <c r="C15" s="4"/>
      <c r="D15" s="4"/>
      <c r="E15" s="4"/>
    </row>
    <row r="16" spans="1:7" x14ac:dyDescent="0.35">
      <c r="A16" s="4"/>
      <c r="C16" s="172"/>
      <c r="D16" s="172"/>
      <c r="E16" s="4"/>
    </row>
    <row r="17" spans="1:5" x14ac:dyDescent="0.35">
      <c r="A17" s="4"/>
      <c r="C17" s="172"/>
      <c r="D17" s="172"/>
      <c r="E17" s="4"/>
    </row>
    <row r="18" spans="1:5" x14ac:dyDescent="0.35">
      <c r="A18" s="4"/>
      <c r="C18" s="172"/>
      <c r="D18" s="172"/>
      <c r="E18" s="4"/>
    </row>
    <row r="19" spans="1:5" x14ac:dyDescent="0.35">
      <c r="A19" s="4"/>
      <c r="C19" s="172"/>
      <c r="D19" s="172"/>
      <c r="E19" s="4"/>
    </row>
    <row r="20" spans="1:5" x14ac:dyDescent="0.35">
      <c r="A20" s="4"/>
      <c r="C20" s="172"/>
      <c r="D20" s="172"/>
      <c r="E20" s="4"/>
    </row>
    <row r="21" spans="1:5" x14ac:dyDescent="0.35">
      <c r="A21" s="4"/>
      <c r="C21" s="172"/>
      <c r="D21" s="172"/>
      <c r="E21" s="4"/>
    </row>
    <row r="22" spans="1:5" x14ac:dyDescent="0.35">
      <c r="A22" s="4"/>
      <c r="C22" s="172"/>
      <c r="D22" s="172"/>
      <c r="E22" s="4"/>
    </row>
    <row r="23" spans="1:5" x14ac:dyDescent="0.35">
      <c r="A23" s="4"/>
      <c r="C23" s="172"/>
      <c r="D23" s="172"/>
      <c r="E23" s="4"/>
    </row>
    <row r="24" spans="1:5" x14ac:dyDescent="0.35">
      <c r="A24" s="4"/>
      <c r="C24" s="172"/>
      <c r="D24" s="172"/>
      <c r="E24" s="4"/>
    </row>
  </sheetData>
  <mergeCells count="2">
    <mergeCell ref="A1:G1"/>
    <mergeCell ref="A13:E1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8"/>
  <sheetViews>
    <sheetView showGridLines="0" workbookViewId="0">
      <selection activeCell="D19" sqref="D19"/>
    </sheetView>
  </sheetViews>
  <sheetFormatPr baseColWidth="10" defaultRowHeight="14.5" x14ac:dyDescent="0.35"/>
  <cols>
    <col min="1" max="1" width="33.81640625" customWidth="1"/>
    <col min="2" max="2" width="9.453125" customWidth="1"/>
    <col min="3" max="3" width="9.81640625" style="4" bestFit="1" customWidth="1"/>
    <col min="4" max="8" width="9.81640625" style="4" customWidth="1"/>
  </cols>
  <sheetData>
    <row r="1" spans="1:14" s="4" customFormat="1" ht="32.25" customHeight="1" x14ac:dyDescent="0.35">
      <c r="A1" s="335" t="s">
        <v>227</v>
      </c>
      <c r="B1" s="335"/>
      <c r="C1" s="335"/>
      <c r="D1" s="335"/>
      <c r="E1" s="335"/>
      <c r="F1" s="335"/>
      <c r="G1" s="335"/>
    </row>
    <row r="2" spans="1:14" s="4" customFormat="1" x14ac:dyDescent="0.35"/>
    <row r="3" spans="1:14" x14ac:dyDescent="0.35">
      <c r="A3" s="39"/>
      <c r="B3" s="8">
        <v>2016</v>
      </c>
      <c r="C3" s="42">
        <v>2017</v>
      </c>
      <c r="D3" s="8">
        <v>2018</v>
      </c>
      <c r="E3" s="42">
        <v>2019</v>
      </c>
      <c r="F3" s="8">
        <v>2020</v>
      </c>
    </row>
    <row r="4" spans="1:14" ht="32.5" x14ac:dyDescent="0.35">
      <c r="A4" s="204" t="s">
        <v>228</v>
      </c>
      <c r="B4" s="185">
        <v>1400</v>
      </c>
      <c r="C4" s="190">
        <v>1376</v>
      </c>
      <c r="D4" s="185">
        <v>1362</v>
      </c>
      <c r="E4" s="190">
        <v>1354</v>
      </c>
      <c r="F4" s="185">
        <v>1349</v>
      </c>
    </row>
    <row r="5" spans="1:14" x14ac:dyDescent="0.35">
      <c r="A5" s="202" t="s">
        <v>240</v>
      </c>
      <c r="B5" s="187">
        <v>855</v>
      </c>
      <c r="C5" s="189">
        <v>843</v>
      </c>
      <c r="D5" s="187">
        <v>833</v>
      </c>
      <c r="E5" s="189">
        <v>825</v>
      </c>
      <c r="F5" s="187">
        <v>816</v>
      </c>
    </row>
    <row r="6" spans="1:14" x14ac:dyDescent="0.35">
      <c r="A6" s="199" t="s">
        <v>241</v>
      </c>
      <c r="B6" s="187">
        <v>2</v>
      </c>
      <c r="C6" s="189">
        <v>1</v>
      </c>
      <c r="D6" s="187">
        <v>1</v>
      </c>
      <c r="E6" s="189">
        <v>3</v>
      </c>
      <c r="F6" s="187">
        <v>4</v>
      </c>
    </row>
    <row r="7" spans="1:14" s="4" customFormat="1" x14ac:dyDescent="0.35">
      <c r="A7" s="199" t="s">
        <v>242</v>
      </c>
      <c r="B7" s="187">
        <v>857</v>
      </c>
      <c r="C7" s="189">
        <v>844</v>
      </c>
      <c r="D7" s="187">
        <v>834</v>
      </c>
      <c r="E7" s="189">
        <v>828</v>
      </c>
      <c r="F7" s="187">
        <v>820</v>
      </c>
    </row>
    <row r="8" spans="1:14" x14ac:dyDescent="0.35">
      <c r="A8" s="198" t="s">
        <v>239</v>
      </c>
      <c r="B8" s="195">
        <v>490</v>
      </c>
      <c r="C8" s="194">
        <v>491</v>
      </c>
      <c r="D8" s="195">
        <v>489</v>
      </c>
      <c r="E8" s="194">
        <v>486</v>
      </c>
      <c r="F8" s="195">
        <v>479</v>
      </c>
    </row>
    <row r="9" spans="1:14" x14ac:dyDescent="0.35">
      <c r="A9" s="199" t="s">
        <v>243</v>
      </c>
      <c r="B9" s="187">
        <v>53</v>
      </c>
      <c r="C9" s="189">
        <v>41</v>
      </c>
      <c r="D9" s="187">
        <v>39</v>
      </c>
      <c r="E9" s="189">
        <v>40</v>
      </c>
      <c r="F9" s="187">
        <v>50</v>
      </c>
    </row>
    <row r="10" spans="1:14" s="4" customFormat="1" x14ac:dyDescent="0.35">
      <c r="A10" s="201" t="s">
        <v>244</v>
      </c>
      <c r="B10" s="188">
        <v>543</v>
      </c>
      <c r="C10" s="191">
        <v>532</v>
      </c>
      <c r="D10" s="188">
        <v>528</v>
      </c>
      <c r="E10" s="191">
        <v>526</v>
      </c>
      <c r="F10" s="188">
        <v>529</v>
      </c>
    </row>
    <row r="11" spans="1:14" ht="21" x14ac:dyDescent="0.35">
      <c r="A11" s="203" t="s">
        <v>56</v>
      </c>
      <c r="B11" s="197">
        <v>1172</v>
      </c>
      <c r="C11" s="196">
        <v>1157</v>
      </c>
      <c r="D11" s="197">
        <v>1145</v>
      </c>
      <c r="E11" s="196">
        <v>1131</v>
      </c>
      <c r="F11" s="197">
        <v>1113</v>
      </c>
    </row>
    <row r="12" spans="1:14" ht="29.25" customHeight="1" x14ac:dyDescent="0.35">
      <c r="A12" s="193" t="s">
        <v>52</v>
      </c>
      <c r="B12" s="186">
        <v>47</v>
      </c>
      <c r="C12" s="192">
        <v>38</v>
      </c>
      <c r="D12" s="186">
        <v>36</v>
      </c>
      <c r="E12" s="192">
        <v>40</v>
      </c>
      <c r="F12" s="186">
        <v>47</v>
      </c>
      <c r="I12" s="4"/>
      <c r="J12" s="4"/>
      <c r="K12" s="4"/>
      <c r="L12" s="4"/>
      <c r="M12" s="4"/>
      <c r="N12" s="4"/>
    </row>
    <row r="13" spans="1:14" x14ac:dyDescent="0.35">
      <c r="I13" s="179"/>
      <c r="J13" s="4"/>
      <c r="K13" s="4"/>
      <c r="L13" s="4"/>
      <c r="M13" s="4"/>
      <c r="N13" s="4"/>
    </row>
    <row r="14" spans="1:14" ht="67.5" customHeight="1" x14ac:dyDescent="0.35">
      <c r="A14" s="338" t="s">
        <v>177</v>
      </c>
      <c r="B14" s="338"/>
      <c r="C14" s="338"/>
      <c r="D14" s="338"/>
      <c r="E14" s="338"/>
      <c r="F14" s="338"/>
      <c r="G14" s="338"/>
      <c r="I14" s="4"/>
      <c r="J14" s="4"/>
      <c r="K14" s="4"/>
      <c r="L14" s="4"/>
      <c r="M14" s="4"/>
      <c r="N14" s="4"/>
    </row>
    <row r="15" spans="1:14" x14ac:dyDescent="0.35">
      <c r="I15" s="4"/>
      <c r="J15" s="4"/>
      <c r="K15" s="4"/>
      <c r="L15" s="4"/>
      <c r="M15" s="4"/>
      <c r="N15" s="4"/>
    </row>
    <row r="16" spans="1:14" x14ac:dyDescent="0.35">
      <c r="I16" s="4"/>
      <c r="J16" s="4"/>
      <c r="K16" s="4"/>
      <c r="L16" s="4"/>
      <c r="M16" s="4"/>
      <c r="N16" s="4"/>
    </row>
    <row r="17" spans="3:14" x14ac:dyDescent="0.35">
      <c r="I17" s="4"/>
      <c r="J17" s="4"/>
      <c r="K17" s="4"/>
      <c r="L17" s="4"/>
      <c r="M17" s="4"/>
      <c r="N17" s="4"/>
    </row>
    <row r="18" spans="3:14" x14ac:dyDescent="0.35">
      <c r="F18" s="180"/>
      <c r="I18" s="4"/>
      <c r="J18" s="4"/>
      <c r="K18" s="4"/>
      <c r="L18" s="4"/>
      <c r="M18" s="4"/>
      <c r="N18" s="4"/>
    </row>
    <row r="19" spans="3:14" s="4" customFormat="1" x14ac:dyDescent="0.35">
      <c r="C19" s="180"/>
    </row>
    <row r="20" spans="3:14" s="4" customFormat="1" x14ac:dyDescent="0.35"/>
    <row r="21" spans="3:14" s="4" customFormat="1" x14ac:dyDescent="0.35"/>
    <row r="22" spans="3:14" s="4" customFormat="1" x14ac:dyDescent="0.35"/>
    <row r="23" spans="3:14" s="4" customFormat="1" x14ac:dyDescent="0.35"/>
    <row r="24" spans="3:14" s="4" customFormat="1" x14ac:dyDescent="0.35"/>
    <row r="25" spans="3:14" s="4" customFormat="1" x14ac:dyDescent="0.35"/>
    <row r="26" spans="3:14" s="4" customFormat="1" x14ac:dyDescent="0.35"/>
    <row r="27" spans="3:14" s="4" customFormat="1" x14ac:dyDescent="0.35"/>
    <row r="28" spans="3:14" s="4" customFormat="1" x14ac:dyDescent="0.35"/>
  </sheetData>
  <mergeCells count="2">
    <mergeCell ref="A1:G1"/>
    <mergeCell ref="A14:G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3"/>
  <sheetViews>
    <sheetView showGridLines="0" workbookViewId="0">
      <selection activeCell="F17" sqref="F17"/>
    </sheetView>
  </sheetViews>
  <sheetFormatPr baseColWidth="10" defaultRowHeight="14.5" x14ac:dyDescent="0.35"/>
  <cols>
    <col min="1" max="1" width="34" customWidth="1"/>
  </cols>
  <sheetData>
    <row r="1" spans="1:13" ht="29.25" customHeight="1" x14ac:dyDescent="0.35">
      <c r="A1" s="335" t="s">
        <v>144</v>
      </c>
      <c r="B1" s="335"/>
      <c r="C1" s="335"/>
      <c r="D1" s="335"/>
      <c r="E1" s="335"/>
      <c r="F1" s="335"/>
      <c r="G1" s="335"/>
    </row>
    <row r="2" spans="1:13" s="4" customFormat="1" x14ac:dyDescent="0.35">
      <c r="A2" s="171"/>
      <c r="B2" s="171"/>
      <c r="C2" s="171"/>
      <c r="D2" s="171"/>
      <c r="E2" s="171"/>
      <c r="F2" s="171"/>
      <c r="G2" s="171"/>
    </row>
    <row r="3" spans="1:13" x14ac:dyDescent="0.35">
      <c r="A3" s="15"/>
      <c r="B3" s="213">
        <v>2016</v>
      </c>
      <c r="C3" s="26">
        <v>2017</v>
      </c>
      <c r="D3" s="214">
        <v>2018</v>
      </c>
      <c r="E3" s="26">
        <v>2019</v>
      </c>
      <c r="F3" s="215">
        <v>2020</v>
      </c>
      <c r="G3" s="15"/>
      <c r="H3" s="15"/>
    </row>
    <row r="4" spans="1:13" x14ac:dyDescent="0.35">
      <c r="A4" s="204" t="s">
        <v>57</v>
      </c>
      <c r="B4" s="184">
        <v>463</v>
      </c>
      <c r="C4" s="185">
        <v>452</v>
      </c>
      <c r="D4" s="190">
        <v>448</v>
      </c>
      <c r="E4" s="185">
        <v>447</v>
      </c>
      <c r="F4" s="207">
        <v>460</v>
      </c>
      <c r="G4" s="15"/>
      <c r="H4" s="15"/>
    </row>
    <row r="5" spans="1:13" x14ac:dyDescent="0.35">
      <c r="A5" s="202" t="s">
        <v>178</v>
      </c>
      <c r="B5" s="182">
        <v>323</v>
      </c>
      <c r="C5" s="197">
        <v>315</v>
      </c>
      <c r="D5" s="196">
        <v>316</v>
      </c>
      <c r="E5" s="197">
        <v>309</v>
      </c>
      <c r="F5" s="209">
        <v>314</v>
      </c>
      <c r="G5" s="15"/>
      <c r="H5" s="15"/>
    </row>
    <row r="6" spans="1:13" ht="21.5" x14ac:dyDescent="0.35">
      <c r="A6" s="220" t="s">
        <v>179</v>
      </c>
      <c r="B6" s="221">
        <v>0.84784592241868262</v>
      </c>
      <c r="C6" s="222">
        <v>0.84999570820713422</v>
      </c>
      <c r="D6" s="223">
        <v>0.85503185644499125</v>
      </c>
      <c r="E6" s="222">
        <v>0.84033109404990403</v>
      </c>
      <c r="F6" s="224">
        <v>0.83591729726508968</v>
      </c>
      <c r="G6" s="15"/>
      <c r="H6" s="15"/>
      <c r="I6" s="15"/>
      <c r="J6" s="15"/>
      <c r="K6" s="15"/>
      <c r="L6" s="15"/>
      <c r="M6" s="15"/>
    </row>
    <row r="7" spans="1:13" ht="21.5" x14ac:dyDescent="0.35">
      <c r="A7" s="208" t="s">
        <v>245</v>
      </c>
      <c r="B7" s="183">
        <v>50</v>
      </c>
      <c r="C7" s="187">
        <v>49</v>
      </c>
      <c r="D7" s="189">
        <v>48</v>
      </c>
      <c r="E7" s="187">
        <v>43</v>
      </c>
      <c r="F7" s="200">
        <v>57</v>
      </c>
      <c r="G7" s="15"/>
      <c r="H7" s="15"/>
      <c r="I7" s="15"/>
      <c r="J7" s="15"/>
      <c r="K7" s="15"/>
      <c r="L7" s="15"/>
      <c r="M7" s="15"/>
    </row>
    <row r="8" spans="1:13" ht="31.5" x14ac:dyDescent="0.35">
      <c r="A8" s="208" t="s">
        <v>246</v>
      </c>
      <c r="B8" s="216">
        <v>3.2677932579040753E-2</v>
      </c>
      <c r="C8" s="218">
        <v>3.632534118122277E-2</v>
      </c>
      <c r="D8" s="206">
        <v>3.7799022611024836E-2</v>
      </c>
      <c r="E8" s="218">
        <v>3.7130620985010708E-2</v>
      </c>
      <c r="F8" s="210">
        <v>8.228551877512616E-2</v>
      </c>
      <c r="G8" s="15"/>
      <c r="H8" s="15"/>
      <c r="J8" s="4"/>
      <c r="K8" s="4"/>
      <c r="L8" s="4"/>
      <c r="M8" s="4"/>
    </row>
    <row r="9" spans="1:13" ht="22" x14ac:dyDescent="0.35">
      <c r="A9" s="204" t="s">
        <v>247</v>
      </c>
      <c r="B9" s="184">
        <v>56</v>
      </c>
      <c r="C9" s="185">
        <v>62</v>
      </c>
      <c r="D9" s="190">
        <v>60</v>
      </c>
      <c r="E9" s="185" t="s">
        <v>55</v>
      </c>
      <c r="F9" s="207">
        <v>216</v>
      </c>
      <c r="G9" s="15"/>
      <c r="H9" s="15"/>
      <c r="I9" s="15"/>
      <c r="J9" s="15"/>
      <c r="K9" s="15"/>
      <c r="L9" s="196"/>
      <c r="M9" s="15"/>
    </row>
    <row r="10" spans="1:13" ht="66" customHeight="1" x14ac:dyDescent="0.35">
      <c r="A10" s="193" t="s">
        <v>248</v>
      </c>
      <c r="B10" s="217">
        <v>6.3305313981559586E-2</v>
      </c>
      <c r="C10" s="219">
        <v>0.14280562047375861</v>
      </c>
      <c r="D10" s="211">
        <v>9.5430777779360848E-2</v>
      </c>
      <c r="E10" s="219" t="s">
        <v>55</v>
      </c>
      <c r="F10" s="212">
        <v>0.78939640179055104</v>
      </c>
      <c r="G10" s="15"/>
      <c r="H10" s="15"/>
      <c r="I10" s="15"/>
      <c r="J10" s="15"/>
      <c r="K10" s="15"/>
      <c r="L10" s="15"/>
      <c r="M10" s="172"/>
    </row>
    <row r="11" spans="1:13" ht="60" customHeight="1" x14ac:dyDescent="0.35">
      <c r="A11" s="338" t="s">
        <v>281</v>
      </c>
      <c r="B11" s="338"/>
      <c r="C11" s="338"/>
      <c r="D11" s="338"/>
      <c r="E11" s="338"/>
      <c r="F11" s="15"/>
      <c r="G11" s="15"/>
      <c r="H11" s="15"/>
    </row>
    <row r="12" spans="1:13" x14ac:dyDescent="0.35">
      <c r="A12" s="15"/>
      <c r="B12" s="15"/>
      <c r="C12" s="15"/>
      <c r="D12" s="15"/>
      <c r="E12" s="15"/>
      <c r="F12" s="15"/>
      <c r="G12" s="15"/>
      <c r="H12" s="15"/>
    </row>
    <row r="13" spans="1:13" x14ac:dyDescent="0.35">
      <c r="A13" s="15"/>
      <c r="B13" s="205"/>
      <c r="C13" s="205"/>
      <c r="D13" s="205"/>
      <c r="E13" s="205"/>
      <c r="F13" s="205"/>
      <c r="G13" s="15"/>
      <c r="H13" s="15"/>
    </row>
  </sheetData>
  <mergeCells count="2">
    <mergeCell ref="A1:G1"/>
    <mergeCell ref="A11:E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5"/>
  <sheetViews>
    <sheetView showGridLines="0" topLeftCell="A4" workbookViewId="0">
      <selection activeCell="A19" sqref="A19:F19"/>
    </sheetView>
  </sheetViews>
  <sheetFormatPr baseColWidth="10" defaultRowHeight="14.5" x14ac:dyDescent="0.35"/>
  <cols>
    <col min="1" max="1" width="39" customWidth="1"/>
  </cols>
  <sheetData>
    <row r="1" spans="1:9" s="4" customFormat="1" x14ac:dyDescent="0.35">
      <c r="A1" s="335" t="s">
        <v>145</v>
      </c>
      <c r="B1" s="335"/>
      <c r="C1" s="335"/>
      <c r="D1" s="335"/>
      <c r="E1" s="335"/>
      <c r="F1" s="335"/>
      <c r="G1" s="335"/>
    </row>
    <row r="2" spans="1:9" s="4" customFormat="1" x14ac:dyDescent="0.35"/>
    <row r="3" spans="1:9" x14ac:dyDescent="0.35">
      <c r="A3" s="15"/>
      <c r="B3" s="8">
        <v>2016</v>
      </c>
      <c r="C3" s="155">
        <v>2017</v>
      </c>
      <c r="D3" s="8">
        <v>2018</v>
      </c>
      <c r="E3" s="155">
        <v>2019</v>
      </c>
      <c r="F3" s="8">
        <v>2020</v>
      </c>
      <c r="G3" s="15"/>
      <c r="H3" s="15"/>
      <c r="I3" s="15"/>
    </row>
    <row r="4" spans="1:9" x14ac:dyDescent="0.35">
      <c r="A4" s="225" t="s">
        <v>249</v>
      </c>
      <c r="B4" s="185">
        <f>B6+B8+B13</f>
        <v>500</v>
      </c>
      <c r="C4" s="190">
        <f t="shared" ref="C4:F4" si="0">C6+C8+C13</f>
        <v>529</v>
      </c>
      <c r="D4" s="185">
        <f t="shared" si="0"/>
        <v>527</v>
      </c>
      <c r="E4" s="190">
        <f t="shared" si="0"/>
        <v>523</v>
      </c>
      <c r="F4" s="185">
        <f t="shared" si="0"/>
        <v>515</v>
      </c>
      <c r="G4" s="15"/>
      <c r="H4" s="15"/>
      <c r="I4" s="15"/>
    </row>
    <row r="5" spans="1:9" s="4" customFormat="1" x14ac:dyDescent="0.35">
      <c r="A5" s="227" t="s">
        <v>53</v>
      </c>
      <c r="B5" s="188">
        <f>B7+B9+B14</f>
        <v>488</v>
      </c>
      <c r="C5" s="191">
        <f t="shared" ref="C5:F5" si="1">C7+C9+C14</f>
        <v>511</v>
      </c>
      <c r="D5" s="188">
        <f t="shared" si="1"/>
        <v>509</v>
      </c>
      <c r="E5" s="191" t="s">
        <v>55</v>
      </c>
      <c r="F5" s="188">
        <f t="shared" si="1"/>
        <v>214</v>
      </c>
      <c r="G5" s="15"/>
      <c r="H5" s="15"/>
      <c r="I5" s="15"/>
    </row>
    <row r="6" spans="1:9" x14ac:dyDescent="0.35">
      <c r="A6" s="225" t="s">
        <v>250</v>
      </c>
      <c r="B6" s="185">
        <v>43</v>
      </c>
      <c r="C6" s="190">
        <v>38</v>
      </c>
      <c r="D6" s="185">
        <v>36</v>
      </c>
      <c r="E6" s="190">
        <v>37</v>
      </c>
      <c r="F6" s="185">
        <v>34</v>
      </c>
      <c r="G6" s="15"/>
      <c r="H6" s="15"/>
      <c r="I6" s="15"/>
    </row>
    <row r="7" spans="1:9" x14ac:dyDescent="0.35">
      <c r="A7" s="227" t="s">
        <v>53</v>
      </c>
      <c r="B7" s="188">
        <v>41</v>
      </c>
      <c r="C7" s="191">
        <v>36</v>
      </c>
      <c r="D7" s="188">
        <v>34</v>
      </c>
      <c r="E7" s="191" t="s">
        <v>55</v>
      </c>
      <c r="F7" s="188">
        <v>19</v>
      </c>
      <c r="G7" s="15"/>
      <c r="H7" s="15"/>
      <c r="I7" s="15"/>
    </row>
    <row r="8" spans="1:9" ht="22" x14ac:dyDescent="0.35">
      <c r="A8" s="225" t="s">
        <v>58</v>
      </c>
      <c r="B8" s="185">
        <v>15</v>
      </c>
      <c r="C8" s="190">
        <v>48</v>
      </c>
      <c r="D8" s="185">
        <v>49</v>
      </c>
      <c r="E8" s="190">
        <v>46</v>
      </c>
      <c r="F8" s="185">
        <v>51</v>
      </c>
      <c r="G8" s="15"/>
      <c r="H8" s="15"/>
      <c r="I8" s="15"/>
    </row>
    <row r="9" spans="1:9" s="4" customFormat="1" x14ac:dyDescent="0.35">
      <c r="A9" s="226" t="s">
        <v>53</v>
      </c>
      <c r="B9" s="187">
        <v>15</v>
      </c>
      <c r="C9" s="189">
        <v>48</v>
      </c>
      <c r="D9" s="187">
        <v>49</v>
      </c>
      <c r="E9" s="189" t="s">
        <v>55</v>
      </c>
      <c r="F9" s="187">
        <v>4</v>
      </c>
      <c r="G9" s="15"/>
      <c r="H9" s="15"/>
      <c r="I9" s="15"/>
    </row>
    <row r="10" spans="1:9" s="4" customFormat="1" x14ac:dyDescent="0.35">
      <c r="A10" s="226" t="s">
        <v>59</v>
      </c>
      <c r="B10" s="187">
        <v>14</v>
      </c>
      <c r="C10" s="189">
        <v>47</v>
      </c>
      <c r="D10" s="187">
        <v>48</v>
      </c>
      <c r="E10" s="189">
        <v>45</v>
      </c>
      <c r="F10" s="187">
        <v>49</v>
      </c>
      <c r="G10" s="15"/>
      <c r="H10" s="15"/>
      <c r="I10" s="15"/>
    </row>
    <row r="11" spans="1:9" s="4" customFormat="1" x14ac:dyDescent="0.35">
      <c r="A11" s="226" t="s">
        <v>60</v>
      </c>
      <c r="B11" s="187">
        <v>11</v>
      </c>
      <c r="C11" s="189">
        <v>47</v>
      </c>
      <c r="D11" s="187">
        <v>48</v>
      </c>
      <c r="E11" s="189">
        <v>44</v>
      </c>
      <c r="F11" s="187">
        <v>49</v>
      </c>
      <c r="G11" s="15"/>
      <c r="H11" s="15"/>
      <c r="I11" s="15"/>
    </row>
    <row r="12" spans="1:9" s="4" customFormat="1" x14ac:dyDescent="0.35">
      <c r="A12" s="227" t="s">
        <v>180</v>
      </c>
      <c r="B12" s="222">
        <v>1</v>
      </c>
      <c r="C12" s="223">
        <v>1</v>
      </c>
      <c r="D12" s="222">
        <v>1</v>
      </c>
      <c r="E12" s="223">
        <v>1</v>
      </c>
      <c r="F12" s="222">
        <v>1</v>
      </c>
      <c r="G12" s="15"/>
      <c r="H12" s="15"/>
      <c r="I12" s="15"/>
    </row>
    <row r="13" spans="1:9" x14ac:dyDescent="0.35">
      <c r="A13" s="181" t="s">
        <v>61</v>
      </c>
      <c r="B13" s="197">
        <v>442</v>
      </c>
      <c r="C13" s="196">
        <v>443</v>
      </c>
      <c r="D13" s="197">
        <v>442</v>
      </c>
      <c r="E13" s="196">
        <v>440</v>
      </c>
      <c r="F13" s="197">
        <v>430</v>
      </c>
      <c r="G13" s="15"/>
      <c r="H13" s="15"/>
      <c r="I13" s="15"/>
    </row>
    <row r="14" spans="1:9" s="4" customFormat="1" x14ac:dyDescent="0.35">
      <c r="A14" s="226" t="s">
        <v>53</v>
      </c>
      <c r="B14" s="187">
        <v>432</v>
      </c>
      <c r="C14" s="189">
        <v>427</v>
      </c>
      <c r="D14" s="187">
        <v>426</v>
      </c>
      <c r="E14" s="189" t="s">
        <v>55</v>
      </c>
      <c r="F14" s="187">
        <v>191</v>
      </c>
      <c r="G14" s="15"/>
      <c r="H14" s="15"/>
      <c r="I14" s="15"/>
    </row>
    <row r="15" spans="1:9" s="4" customFormat="1" x14ac:dyDescent="0.35">
      <c r="A15" s="226" t="s">
        <v>181</v>
      </c>
      <c r="B15" s="187">
        <v>393</v>
      </c>
      <c r="C15" s="189">
        <v>391</v>
      </c>
      <c r="D15" s="187">
        <v>392</v>
      </c>
      <c r="E15" s="189">
        <v>393</v>
      </c>
      <c r="F15" s="187">
        <v>387</v>
      </c>
      <c r="G15" s="205"/>
      <c r="H15" s="15"/>
      <c r="I15" s="15"/>
    </row>
    <row r="16" spans="1:9" s="4" customFormat="1" x14ac:dyDescent="0.35">
      <c r="A16" s="226" t="s">
        <v>182</v>
      </c>
      <c r="B16" s="187">
        <v>404</v>
      </c>
      <c r="C16" s="189">
        <v>400</v>
      </c>
      <c r="D16" s="187">
        <v>400</v>
      </c>
      <c r="E16" s="189">
        <v>403</v>
      </c>
      <c r="F16" s="187">
        <v>397</v>
      </c>
      <c r="G16" s="15"/>
      <c r="H16" s="15"/>
      <c r="I16" s="15"/>
    </row>
    <row r="17" spans="1:9" s="4" customFormat="1" x14ac:dyDescent="0.35">
      <c r="A17" s="226" t="s">
        <v>60</v>
      </c>
      <c r="B17" s="187">
        <v>427</v>
      </c>
      <c r="C17" s="189">
        <v>428</v>
      </c>
      <c r="D17" s="187">
        <v>435</v>
      </c>
      <c r="E17" s="189">
        <v>431</v>
      </c>
      <c r="F17" s="187">
        <v>419</v>
      </c>
      <c r="G17" s="15"/>
      <c r="H17" s="15"/>
      <c r="I17" s="15"/>
    </row>
    <row r="18" spans="1:9" s="4" customFormat="1" x14ac:dyDescent="0.35">
      <c r="A18" s="227" t="s">
        <v>180</v>
      </c>
      <c r="B18" s="222">
        <v>0.98</v>
      </c>
      <c r="C18" s="223">
        <v>0.92</v>
      </c>
      <c r="D18" s="222">
        <v>0.94</v>
      </c>
      <c r="E18" s="223">
        <v>0.96</v>
      </c>
      <c r="F18" s="222">
        <v>0.86</v>
      </c>
      <c r="G18" s="15"/>
      <c r="H18" s="15"/>
      <c r="I18" s="15"/>
    </row>
    <row r="19" spans="1:9" ht="74.25" customHeight="1" x14ac:dyDescent="0.35">
      <c r="A19" s="343" t="s">
        <v>251</v>
      </c>
      <c r="B19" s="343"/>
      <c r="C19" s="343"/>
      <c r="D19" s="343"/>
      <c r="E19" s="343"/>
      <c r="F19" s="343"/>
      <c r="G19" s="15"/>
      <c r="H19" s="15"/>
      <c r="I19" s="15"/>
    </row>
    <row r="20" spans="1:9" x14ac:dyDescent="0.35">
      <c r="A20" s="15"/>
      <c r="B20" s="15"/>
      <c r="C20" s="15"/>
      <c r="D20" s="15"/>
      <c r="E20" s="15"/>
      <c r="F20" s="15"/>
      <c r="G20" s="15"/>
      <c r="H20" s="15"/>
      <c r="I20" s="15"/>
    </row>
    <row r="21" spans="1:9" x14ac:dyDescent="0.35">
      <c r="A21" s="15"/>
      <c r="B21" s="15"/>
      <c r="C21" s="15"/>
      <c r="D21" s="15"/>
      <c r="E21" s="15"/>
      <c r="F21" s="15"/>
      <c r="G21" s="15"/>
      <c r="H21" s="15"/>
      <c r="I21" s="15"/>
    </row>
    <row r="22" spans="1:9" x14ac:dyDescent="0.35">
      <c r="A22" s="15"/>
      <c r="B22" s="15"/>
      <c r="C22" s="15"/>
      <c r="D22" s="15"/>
      <c r="E22" s="15"/>
      <c r="F22" s="15"/>
      <c r="G22" s="15"/>
      <c r="H22" s="15"/>
      <c r="I22" s="15"/>
    </row>
    <row r="23" spans="1:9" x14ac:dyDescent="0.35">
      <c r="A23" s="15"/>
      <c r="B23" s="15"/>
      <c r="C23" s="15"/>
      <c r="D23" s="15"/>
      <c r="E23" s="15"/>
      <c r="F23" s="15"/>
      <c r="G23" s="15"/>
      <c r="H23" s="15"/>
      <c r="I23" s="15"/>
    </row>
    <row r="24" spans="1:9" x14ac:dyDescent="0.35">
      <c r="A24" s="15"/>
      <c r="B24" s="15"/>
      <c r="C24" s="15"/>
      <c r="D24" s="15"/>
      <c r="E24" s="15"/>
      <c r="F24" s="15"/>
      <c r="G24" s="15"/>
      <c r="H24" s="15"/>
      <c r="I24" s="15"/>
    </row>
    <row r="25" spans="1:9" x14ac:dyDescent="0.35">
      <c r="A25" s="15"/>
      <c r="B25" s="15"/>
      <c r="C25" s="15"/>
      <c r="D25" s="15"/>
      <c r="E25" s="15"/>
      <c r="F25" s="15"/>
      <c r="G25" s="15"/>
      <c r="H25" s="15"/>
      <c r="I25" s="15"/>
    </row>
  </sheetData>
  <mergeCells count="2">
    <mergeCell ref="A1:G1"/>
    <mergeCell ref="A19: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49</vt:i4>
      </vt:variant>
    </vt:vector>
  </HeadingPairs>
  <TitlesOfParts>
    <vt:vector size="49" baseType="lpstr">
      <vt:lpstr>Tableau 2</vt:lpstr>
      <vt:lpstr>Tableau 3</vt:lpstr>
      <vt:lpstr>Figure 2</vt:lpstr>
      <vt:lpstr>Figure 3</vt:lpstr>
      <vt:lpstr>Tableau 4</vt:lpstr>
      <vt:lpstr>Figure 4</vt:lpstr>
      <vt:lpstr>Figure 5</vt:lpstr>
      <vt:lpstr>Tableau 5</vt:lpstr>
      <vt:lpstr>Tableau 6</vt:lpstr>
      <vt:lpstr>Tableau 7</vt:lpstr>
      <vt:lpstr>Tableau 8</vt:lpstr>
      <vt:lpstr>Tableau 9</vt:lpstr>
      <vt:lpstr>Tableau 10</vt:lpstr>
      <vt:lpstr>Tableau 11</vt:lpstr>
      <vt:lpstr>Tableau 12</vt:lpstr>
      <vt:lpstr>Tableau 13</vt:lpstr>
      <vt:lpstr>Figure 6</vt:lpstr>
      <vt:lpstr>Tableau 14</vt:lpstr>
      <vt:lpstr>Tableau 15</vt:lpstr>
      <vt:lpstr>Figure 7</vt:lpstr>
      <vt:lpstr>Tableau 16</vt:lpstr>
      <vt:lpstr>Figure 8</vt:lpstr>
      <vt:lpstr>Figure 9</vt:lpstr>
      <vt:lpstr>Tableau 18</vt:lpstr>
      <vt:lpstr>Figure 10</vt:lpstr>
      <vt:lpstr>Tableau 19</vt:lpstr>
      <vt:lpstr>Figure 11</vt:lpstr>
      <vt:lpstr>Figure 12</vt:lpstr>
      <vt:lpstr>Tableau 20</vt:lpstr>
      <vt:lpstr>Figure 13</vt:lpstr>
      <vt:lpstr>Figure 14</vt:lpstr>
      <vt:lpstr>Figure 15</vt:lpstr>
      <vt:lpstr>Tableau 21</vt:lpstr>
      <vt:lpstr>Figure 16</vt:lpstr>
      <vt:lpstr>Figure 17</vt:lpstr>
      <vt:lpstr>Figure 18</vt:lpstr>
      <vt:lpstr>Figure 19</vt:lpstr>
      <vt:lpstr>Figure 20</vt:lpstr>
      <vt:lpstr>Figure 21</vt:lpstr>
      <vt:lpstr>Figure 22</vt:lpstr>
      <vt:lpstr>Figure 23</vt:lpstr>
      <vt:lpstr>Annexe 1 - figure 1</vt:lpstr>
      <vt:lpstr>Annexe 1 - figure 2</vt:lpstr>
      <vt:lpstr>Annexe 1 - figure 3</vt:lpstr>
      <vt:lpstr>Annexe 1 - figure 4</vt:lpstr>
      <vt:lpstr>Annexe 2 - figure 1</vt:lpstr>
      <vt:lpstr>Annexe 2 - figure 2</vt:lpstr>
      <vt:lpstr>Annexe 2 - figure 3</vt:lpstr>
      <vt:lpstr>Annexe 3 - figure 4</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RICHET, Jehanne (DREES/OSAM/BES)</dc:creator>
  <cp:lastModifiedBy>COURTEJOIE, Noemie (DREES/OSAM/BES)</cp:lastModifiedBy>
  <dcterms:created xsi:type="dcterms:W3CDTF">2021-11-19T17:25:32Z</dcterms:created>
  <dcterms:modified xsi:type="dcterms:W3CDTF">2024-07-22T09:01:34Z</dcterms:modified>
</cp:coreProperties>
</file>