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BPC\03_PUBLICATIONS\01-Publications\• Etudes et Résultats\ER 1307 Accompagnement personnel 19-06\6-Mise en ligne\"/>
    </mc:Choice>
  </mc:AlternateContent>
  <xr:revisionPtr revIDLastSave="0" documentId="13_ncr:1_{F1183D4E-D282-48F5-8F93-FF37E929F452}" xr6:coauthVersionLast="47" xr6:coauthVersionMax="47" xr10:uidLastSave="{00000000-0000-0000-0000-000000000000}"/>
  <bookViews>
    <workbookView xWindow="-120" yWindow="-120" windowWidth="20730" windowHeight="11160" tabRatio="945" xr2:uid="{00000000-000D-0000-FFFF-FFFF00000000}"/>
  </bookViews>
  <sheets>
    <sheet name="Graphique de une" sheetId="84" r:id="rId1"/>
    <sheet name="Tableau 1" sheetId="71" r:id="rId2"/>
    <sheet name="Graphique 1" sheetId="77" r:id="rId3"/>
    <sheet name="Graphique 2" sheetId="33" r:id="rId4"/>
    <sheet name="Graphique 3" sheetId="79" r:id="rId5"/>
    <sheet name="Tableau complémentaire A" sheetId="82" r:id="rId6"/>
    <sheet name="Tableau complémentaire B" sheetId="48" r:id="rId7"/>
    <sheet name="Tableau complémentaire C" sheetId="83"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 i="82" l="1"/>
  <c r="AL15" i="82"/>
  <c r="AK15" i="82"/>
  <c r="AJ15" i="82"/>
  <c r="AI15" i="82"/>
  <c r="AH15" i="82"/>
  <c r="AG15" i="82"/>
  <c r="AF15" i="82"/>
  <c r="AE15" i="82"/>
  <c r="H8" i="79" l="1"/>
  <c r="H9" i="79"/>
  <c r="H10" i="79"/>
  <c r="H11" i="79"/>
  <c r="H12" i="79"/>
  <c r="H13" i="79"/>
  <c r="H14" i="79"/>
  <c r="H15" i="79"/>
  <c r="H16" i="79"/>
  <c r="H17" i="79"/>
  <c r="H18" i="79"/>
  <c r="H19" i="79"/>
  <c r="H20" i="79"/>
  <c r="H21" i="79"/>
  <c r="H22" i="79"/>
  <c r="H23" i="79"/>
  <c r="H24" i="79"/>
  <c r="H25" i="79"/>
  <c r="H26" i="79"/>
  <c r="H27" i="79"/>
  <c r="H28" i="79"/>
  <c r="H29" i="79"/>
  <c r="H30" i="79"/>
  <c r="H31" i="79"/>
  <c r="H32" i="79"/>
  <c r="H33" i="79"/>
  <c r="H34" i="79"/>
  <c r="H35" i="79"/>
  <c r="H36" i="79"/>
  <c r="H37" i="79"/>
  <c r="H38" i="79"/>
  <c r="H39" i="79"/>
  <c r="H40" i="79"/>
  <c r="H41" i="79"/>
  <c r="H42" i="79"/>
  <c r="H43" i="79"/>
  <c r="H44" i="79"/>
  <c r="H45" i="79"/>
  <c r="H46" i="79"/>
  <c r="H47" i="79"/>
  <c r="H48" i="79"/>
  <c r="H49" i="79"/>
  <c r="H50" i="79"/>
  <c r="H51" i="79"/>
  <c r="H52" i="79"/>
  <c r="H53" i="79"/>
  <c r="H54" i="79"/>
  <c r="H55" i="79"/>
  <c r="H56" i="79"/>
  <c r="H57" i="79"/>
  <c r="H58" i="79"/>
  <c r="H59" i="79"/>
  <c r="H60" i="79"/>
  <c r="H61" i="79"/>
  <c r="H62" i="79"/>
  <c r="H63" i="79"/>
  <c r="H64" i="79"/>
  <c r="H65" i="79"/>
  <c r="H66" i="79"/>
  <c r="H67" i="79"/>
  <c r="H7" i="79"/>
  <c r="G8" i="79"/>
  <c r="G9" i="79"/>
  <c r="G10" i="79"/>
  <c r="G11" i="79"/>
  <c r="G12" i="79"/>
  <c r="G13" i="79"/>
  <c r="G14" i="79"/>
  <c r="G15" i="79"/>
  <c r="G16" i="79"/>
  <c r="G17" i="79"/>
  <c r="G18" i="79"/>
  <c r="G19" i="79"/>
  <c r="G20" i="79"/>
  <c r="G21" i="79"/>
  <c r="G22" i="79"/>
  <c r="G23" i="79"/>
  <c r="G24" i="79"/>
  <c r="G25" i="79"/>
  <c r="G26" i="79"/>
  <c r="G27" i="79"/>
  <c r="G28" i="79"/>
  <c r="G29" i="79"/>
  <c r="G30" i="79"/>
  <c r="G31" i="79"/>
  <c r="G32" i="79"/>
  <c r="G33" i="79"/>
  <c r="G34" i="79"/>
  <c r="G35" i="79"/>
  <c r="G36" i="79"/>
  <c r="G37" i="79"/>
  <c r="G38" i="79"/>
  <c r="G39" i="79"/>
  <c r="G40" i="79"/>
  <c r="G41" i="79"/>
  <c r="G42" i="79"/>
  <c r="G43" i="79"/>
  <c r="G44" i="79"/>
  <c r="G45" i="79"/>
  <c r="G46" i="79"/>
  <c r="G47" i="79"/>
  <c r="G48" i="79"/>
  <c r="G49" i="79"/>
  <c r="G50" i="79"/>
  <c r="G51" i="79"/>
  <c r="G52" i="79"/>
  <c r="G53" i="79"/>
  <c r="G54" i="79"/>
  <c r="G55" i="79"/>
  <c r="G56" i="79"/>
  <c r="G57" i="79"/>
  <c r="G58" i="79"/>
  <c r="G59" i="79"/>
  <c r="G60" i="79"/>
  <c r="G61" i="79"/>
  <c r="G62" i="79"/>
  <c r="G63" i="79"/>
  <c r="G64" i="79"/>
  <c r="G65" i="79"/>
  <c r="G66" i="79"/>
  <c r="G67" i="79"/>
  <c r="G7" i="79"/>
</calcChain>
</file>

<file path=xl/sharedStrings.xml><?xml version="1.0" encoding="utf-8"?>
<sst xmlns="http://schemas.openxmlformats.org/spreadsheetml/2006/main" count="325" uniqueCount="202">
  <si>
    <t>Nombre de structures</t>
  </si>
  <si>
    <t>Nombre de places</t>
  </si>
  <si>
    <t>Personnel en équivalent temps plein (ETP)</t>
  </si>
  <si>
    <t>ETP par place</t>
  </si>
  <si>
    <t>Ensemble des structures</t>
  </si>
  <si>
    <t>-</t>
  </si>
  <si>
    <t>En %</t>
  </si>
  <si>
    <t>Ensemble</t>
  </si>
  <si>
    <t>Établissements expérimentaux pour adultes handicapés</t>
  </si>
  <si>
    <t>Personnel des services généraux</t>
  </si>
  <si>
    <t>Personnel médical</t>
  </si>
  <si>
    <t>Psychologue et personnel paramédical</t>
  </si>
  <si>
    <t>Personnel en effectifs</t>
  </si>
  <si>
    <t>80 ans ou plus</t>
  </si>
  <si>
    <t>20 ans ou moins</t>
  </si>
  <si>
    <r>
      <rPr>
        <b/>
        <sz val="8"/>
        <rFont val="Marianne"/>
      </rPr>
      <t>Lecture</t>
    </r>
    <r>
      <rPr>
        <sz val="8"/>
        <rFont val="Marianne"/>
      </rPr>
      <t xml:space="preserve"> &gt; Au 31 décembre 2022, il y a 12 380 établissements et services pour personnes handicapées en France.</t>
    </r>
  </si>
  <si>
    <t>21 ans</t>
  </si>
  <si>
    <t>22 ans</t>
  </si>
  <si>
    <t>23 ans</t>
  </si>
  <si>
    <t>24 ans</t>
  </si>
  <si>
    <t>25 ans</t>
  </si>
  <si>
    <t>26 ans</t>
  </si>
  <si>
    <t>27 ans</t>
  </si>
  <si>
    <t>28 ans</t>
  </si>
  <si>
    <t>29 ans</t>
  </si>
  <si>
    <t>30 ans</t>
  </si>
  <si>
    <t>31 ans</t>
  </si>
  <si>
    <t>32 ans</t>
  </si>
  <si>
    <t>33 ans</t>
  </si>
  <si>
    <t>34 ans</t>
  </si>
  <si>
    <t>35 ans</t>
  </si>
  <si>
    <t>36 ans</t>
  </si>
  <si>
    <t>37 ans</t>
  </si>
  <si>
    <t>38 ans</t>
  </si>
  <si>
    <t>39 ans</t>
  </si>
  <si>
    <t>40 ans</t>
  </si>
  <si>
    <t>41 ans</t>
  </si>
  <si>
    <t>42 ans</t>
  </si>
  <si>
    <t>43 ans</t>
  </si>
  <si>
    <t>44 ans</t>
  </si>
  <si>
    <t>45 ans</t>
  </si>
  <si>
    <t>46 ans</t>
  </si>
  <si>
    <t>47 ans</t>
  </si>
  <si>
    <t>48 ans</t>
  </si>
  <si>
    <t>49 ans</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</si>
  <si>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</si>
  <si>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</si>
  <si>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</si>
  <si>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</si>
  <si>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</si>
  <si>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</si>
  <si>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</si>
  <si>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</si>
  <si>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</si>
  <si>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</si>
  <si>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</si>
  <si>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</si>
  <si>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</si>
  <si>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</si>
  <si>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</si>
  <si>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</si>
  <si>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</si>
  <si>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</si>
  <si>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</si>
  <si>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</si>
  <si>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70 ans</t>
  </si>
  <si>
    <t>71 ans</t>
  </si>
  <si>
    <t>72 ans</t>
  </si>
  <si>
    <t>73 ans</t>
  </si>
  <si>
    <t>74 ans</t>
  </si>
  <si>
    <t>75 ans</t>
  </si>
  <si>
    <t>76 ans</t>
  </si>
  <si>
    <t>77 ans</t>
  </si>
  <si>
    <t>78 ans</t>
  </si>
  <si>
    <t>79 ans</t>
  </si>
  <si>
    <t>Personnel éducatif, pédagogique et social</t>
  </si>
  <si>
    <t>Structures pour enfants</t>
  </si>
  <si>
    <t>Structures pour adultes</t>
  </si>
  <si>
    <t>Type de structure</t>
  </si>
  <si>
    <t>Évolution entre 2014 et 2018</t>
  </si>
  <si>
    <t>Évolution entre 2010 et 2014</t>
  </si>
  <si>
    <t>Évolution entre 2006 et 2010</t>
  </si>
  <si>
    <t>Établissements pour enfants</t>
  </si>
  <si>
    <t>Dont :</t>
  </si>
  <si>
    <t xml:space="preserve">       Établissements pour enfants polyhandicapés</t>
  </si>
  <si>
    <t>Établissements pour adultes</t>
  </si>
  <si>
    <t>Évolution entre 2006 et 2022</t>
  </si>
  <si>
    <t>Évolution entre 2018 et 2022</t>
  </si>
  <si>
    <t>Établissements expérimentaux pour personnes handicapées et lieux de vie</t>
  </si>
  <si>
    <t>Services pour enfants</t>
  </si>
  <si>
    <t>Services pour adultes</t>
  </si>
  <si>
    <t>Instituts pour jeunes déficients sensoriels</t>
  </si>
  <si>
    <t xml:space="preserve">       Instituts d’éducation motrice</t>
  </si>
  <si>
    <t>Ensemble des structures pour adultes</t>
  </si>
  <si>
    <r>
      <rPr>
        <b/>
        <sz val="8"/>
        <rFont val="Marianne"/>
      </rPr>
      <t>Champ</t>
    </r>
    <r>
      <rPr>
        <sz val="8"/>
        <rFont val="Marianne"/>
      </rPr>
      <t xml:space="preserve"> &gt; Établissements et services pour personnes handicapées, France.</t>
    </r>
  </si>
  <si>
    <t>Autres établissements pour enfants</t>
  </si>
  <si>
    <t>Établissements expérimentaux pour adultes</t>
  </si>
  <si>
    <t>Établissements expérimentaux pour enfants</t>
  </si>
  <si>
    <t>Ensemble des structures pour enfants</t>
  </si>
  <si>
    <t>Instituts médico-éducatifs</t>
  </si>
  <si>
    <t xml:space="preserve">       Instituts médico-éducatifs</t>
  </si>
  <si>
    <t xml:space="preserve">       Instituts thérapeutiques, éducatifs et pédagogiques</t>
  </si>
  <si>
    <t>Instituts thérapeutiques, éducatifs et pédagogiques</t>
  </si>
  <si>
    <t>Établissements pour enfants et adolescents polyhandicapés</t>
  </si>
  <si>
    <t>Unités d’évaluation, de réentraînement et d’orientation sociale et professionnelle</t>
  </si>
  <si>
    <t>ns</t>
  </si>
  <si>
    <t>ns : non significatif</t>
  </si>
  <si>
    <r>
      <t xml:space="preserve">       Instituts pour jeunes déficients sensoriels</t>
    </r>
    <r>
      <rPr>
        <vertAlign val="superscript"/>
        <sz val="8"/>
        <rFont val="Marianne"/>
        <family val="3"/>
      </rPr>
      <t>1</t>
    </r>
  </si>
  <si>
    <r>
      <t xml:space="preserve">       Établissements expérimentaux</t>
    </r>
    <r>
      <rPr>
        <vertAlign val="superscript"/>
        <sz val="8"/>
        <rFont val="Marianne"/>
        <family val="3"/>
      </rPr>
      <t>2</t>
    </r>
  </si>
  <si>
    <r>
      <t xml:space="preserve">       Autres établissements pour enfants</t>
    </r>
    <r>
      <rPr>
        <vertAlign val="superscript"/>
        <sz val="8"/>
        <rFont val="Marianne"/>
        <family val="3"/>
      </rPr>
      <t>3</t>
    </r>
  </si>
  <si>
    <r>
      <t>Services pour enfants</t>
    </r>
    <r>
      <rPr>
        <b/>
        <vertAlign val="superscript"/>
        <sz val="8"/>
        <rFont val="Marianne"/>
        <family val="3"/>
      </rPr>
      <t>4</t>
    </r>
  </si>
  <si>
    <r>
      <t>Établissements expérimentaux pour personnes handicapées et lieux de vie</t>
    </r>
    <r>
      <rPr>
        <b/>
        <vertAlign val="superscript"/>
        <sz val="8"/>
        <rFont val="Marianne"/>
        <family val="3"/>
      </rPr>
      <t>2</t>
    </r>
  </si>
  <si>
    <r>
      <t xml:space="preserve">       Foyers</t>
    </r>
    <r>
      <rPr>
        <vertAlign val="superscript"/>
        <sz val="8"/>
        <rFont val="Marianne"/>
        <family val="3"/>
      </rPr>
      <t>6</t>
    </r>
  </si>
  <si>
    <r>
      <t>Services pour adultes</t>
    </r>
    <r>
      <rPr>
        <b/>
        <vertAlign val="superscript"/>
        <sz val="8"/>
        <rFont val="Marianne"/>
        <family val="3"/>
      </rPr>
      <t>7</t>
    </r>
  </si>
  <si>
    <t xml:space="preserve">2. Les établissements expérimentaux pour enfants et ceux pour adultes sont progressivement remplacés par les établissements expérimentaux pour personnes handicapées. Cela explique les évolutions observées sur ces catégories. </t>
  </si>
  <si>
    <r>
      <t>1. Instituts pour déficients visuels, instituts pour déficients auditifs, instituts d</t>
    </r>
    <r>
      <rPr>
        <sz val="8"/>
        <rFont val="Arial"/>
        <family val="2"/>
      </rPr>
      <t>’</t>
    </r>
    <r>
      <rPr>
        <sz val="8"/>
        <rFont val="Marianne"/>
        <family val="3"/>
      </rPr>
      <t>éducation sensorielle pour enfants sourds/aveugles.</t>
    </r>
  </si>
  <si>
    <t xml:space="preserve">       Établissements et services d’aide par le travail</t>
  </si>
  <si>
    <t xml:space="preserve">       Centres de formation et d’orientation professionnelle5</t>
  </si>
  <si>
    <t xml:space="preserve">       Établissements d’accueil temporaire</t>
  </si>
  <si>
    <t>4. Services d’éducation spéciale et de soins à domicile (Sessad).</t>
  </si>
  <si>
    <t>7. Services d’accompagnement à la vie sociale (SAVS), services d’accompagnement médico-social pour adultes handicapés (Samsah).</t>
  </si>
  <si>
    <t>3. Établissements d’accueil temporaire, jardins d’enfants spécialisés et foyers d’hébergement pour enfants et adolescents handicapés.</t>
  </si>
  <si>
    <t>6.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t>
  </si>
  <si>
    <r>
      <rPr>
        <b/>
        <sz val="8"/>
        <rFont val="Marianne"/>
      </rPr>
      <t>Source &gt;</t>
    </r>
    <r>
      <rPr>
        <sz val="8"/>
        <rFont val="Marianne"/>
      </rPr>
      <t xml:space="preserve"> DREES, enquête ES-Handicap 2022.</t>
    </r>
  </si>
  <si>
    <t>Instituts d’éducation motrice</t>
  </si>
  <si>
    <t>Établissements et services d’aide par le travail</t>
  </si>
  <si>
    <t>Centres de formation et d’orientation professionnelle</t>
  </si>
  <si>
    <t>Établissements d’accueil temporaire</t>
  </si>
  <si>
    <t xml:space="preserve">     Services d’accompagnement à la vie sociale</t>
  </si>
  <si>
    <t xml:space="preserve">     Services d’accompagnement médico-social pour adultes handicapés</t>
  </si>
  <si>
    <t xml:space="preserve">     Foyers et établissements d’accueil non médicalisés</t>
  </si>
  <si>
    <t xml:space="preserve">     Maisons d’accueil spécialisées</t>
  </si>
  <si>
    <t xml:space="preserve">    Unités d’évaluation de réentrainement et d’orientation sociale et professionnelle</t>
  </si>
  <si>
    <t xml:space="preserve">     Foyers d’accueil médicalisés et établissements d’accueil médicalisés</t>
  </si>
  <si>
    <t xml:space="preserve">     Établissements et services de pré-orientation</t>
  </si>
  <si>
    <t xml:space="preserve">     Établissements et services de réadaptation professionnelle</t>
  </si>
  <si>
    <t>Personnel d’encadrement sanitaire et social</t>
  </si>
  <si>
    <t>Personnel de direction, de gestion et d’administration</t>
  </si>
  <si>
    <r>
      <rPr>
        <b/>
        <sz val="8"/>
        <rFont val="Marianne"/>
      </rPr>
      <t>Champ</t>
    </r>
    <r>
      <rPr>
        <sz val="8"/>
        <rFont val="Marianne"/>
      </rPr>
      <t xml:space="preserve"> </t>
    </r>
    <r>
      <rPr>
        <b/>
        <sz val="8"/>
        <rFont val="Marianne"/>
      </rPr>
      <t>&gt;</t>
    </r>
    <r>
      <rPr>
        <sz val="8"/>
        <rFont val="Marianne"/>
      </rPr>
      <t xml:space="preserve"> Personnels exerçant en établissements et services pour personnes handicapées, France.</t>
    </r>
  </si>
  <si>
    <t>hommes</t>
  </si>
  <si>
    <t>femmes</t>
  </si>
  <si>
    <t>femme</t>
  </si>
  <si>
    <t>Âge</t>
  </si>
  <si>
    <t>Nombre moyen de places par structure</t>
  </si>
  <si>
    <r>
      <rPr>
        <b/>
        <sz val="8"/>
        <rFont val="Marianne"/>
      </rPr>
      <t>Source</t>
    </r>
    <r>
      <rPr>
        <sz val="8"/>
        <rFont val="Marianne"/>
      </rPr>
      <t xml:space="preserve"> &gt; DREES, enquête ES-Handicap 2006, 2010, 2014, 2018 et 2022.</t>
    </r>
  </si>
  <si>
    <t>Établissements expérimentaux pour l’enfance handicapée</t>
  </si>
  <si>
    <t xml:space="preserve">Services d’éducation spéciale et de soins à domicile </t>
  </si>
  <si>
    <t>Établissements d’accueil temporaire d’adultes handicapés</t>
  </si>
  <si>
    <t>Services d’accompagnement à la vie sociale</t>
  </si>
  <si>
    <t>Services d’accompagnement médico-social pour adultes handicapés</t>
  </si>
  <si>
    <t>Établissements et services de préorientation pour adultes handicapés</t>
  </si>
  <si>
    <t>Foyers et établissements d’accueil non médicalisés</t>
  </si>
  <si>
    <t>Maisons d’accueil spécialisées</t>
  </si>
  <si>
    <t>Foyers d’accueil médicalisés et établissements d’accueil médicalisés</t>
  </si>
  <si>
    <r>
      <rPr>
        <b/>
        <sz val="8"/>
        <rFont val="Marianne"/>
      </rPr>
      <t>Source &gt;</t>
    </r>
    <r>
      <rPr>
        <sz val="8"/>
        <rFont val="Marianne"/>
      </rPr>
      <t xml:space="preserve"> DREES, enquête ES-Handicap 2018 et 2022.</t>
    </r>
  </si>
  <si>
    <t>Personnel en ETP</t>
  </si>
  <si>
    <t>Foyers, dont…</t>
  </si>
  <si>
    <t>Graphique 3 - Répartition du personnel médical et du personnel éducatif, pédagogique et social selon l’âge et le sexe</t>
  </si>
  <si>
    <t>Graphique 2 - Répartition des personnels par type de fonction exercée (en %)</t>
  </si>
  <si>
    <t>Graphique 1 - Part de structures déclarant des difficultés de recrutement en 2022 selon la catégorie</t>
  </si>
  <si>
    <t>Tableau 1 - Effectifs des personnels</t>
  </si>
  <si>
    <t>total</t>
  </si>
  <si>
    <t>5. Établissements et services de pré-orientation (Espo), établissements et services de réadaptation professionnelle (ESRP), et unités d’évaluation, de réentraînement et d’orientation sociale et professionnelle (Ueros).</t>
  </si>
  <si>
    <t>Établissements et services de réadaptation professionnelle</t>
  </si>
  <si>
    <t>Tableau complémentaire B - Nombre de personnels selon la catégorie de structure</t>
  </si>
  <si>
    <r>
      <rPr>
        <b/>
        <sz val="8"/>
        <rFont val="Marianne"/>
        <family val="3"/>
      </rPr>
      <t>Lecture &gt;</t>
    </r>
    <r>
      <rPr>
        <sz val="8"/>
        <rFont val="Marianne"/>
        <family val="3"/>
      </rPr>
      <t xml:space="preserve"> Au 31 décembre 2022, 6 300 personnes travaillent dans les services d’accompagnement médico-social pour adultes handicapés. Cela réprésente 3 900 ETP, soit une hausse de 14,7 % par rapport à 2018. Le nombre d’ETP par place est de 0,29. </t>
    </r>
  </si>
  <si>
    <t>1. Les établissements expérimentaux pour enfants et ceux pour adultes sont progressivement remplacés par les établissements expérimentaux pour personnes handicapées.</t>
  </si>
  <si>
    <r>
      <t>Établissements expérimentaux pour personnes handicapées et lieux de vie</t>
    </r>
    <r>
      <rPr>
        <b/>
        <vertAlign val="superscript"/>
        <sz val="8"/>
        <rFont val="Marianne"/>
      </rPr>
      <t>1</t>
    </r>
  </si>
  <si>
    <t>Personnel en fonction au 31/12/2022</t>
  </si>
  <si>
    <t>Moins de 1 an</t>
  </si>
  <si>
    <t>Entre 1 et 5 ans</t>
  </si>
  <si>
    <t>De 5 à 10 ans</t>
  </si>
  <si>
    <t>Plus de 10 ans</t>
  </si>
  <si>
    <t>Personnel en fonction au 31/12/2018</t>
  </si>
  <si>
    <t>Tableau complémentaire A - Nombre de structures, de places et de personnel en équivalent temps plein (ETP) par type de structure</t>
  </si>
  <si>
    <t>1a. Structures pour enfants</t>
  </si>
  <si>
    <t>1b. Structures pour adultes</t>
  </si>
  <si>
    <r>
      <t>Candidat-élève sélectionné aux emplois éducatifs</t>
    </r>
    <r>
      <rPr>
        <vertAlign val="superscript"/>
        <sz val="8"/>
        <color indexed="8"/>
        <rFont val="Marianne"/>
      </rPr>
      <t>1</t>
    </r>
  </si>
  <si>
    <t>1. Personnel en formation ou en attente de formation.</t>
  </si>
  <si>
    <r>
      <rPr>
        <b/>
        <sz val="8"/>
        <rFont val="Marianne"/>
        <family val="3"/>
      </rPr>
      <t xml:space="preserve">Lecture &gt; </t>
    </r>
    <r>
      <rPr>
        <sz val="8"/>
        <rFont val="Marianne"/>
      </rPr>
      <t>Au 31 décembre 2022, 25 % du personnel de direction, de gestion et d’administration avait pris ses fonctions depuis moins d’un an.</t>
    </r>
  </si>
  <si>
    <t>Évolution entre 2018 et 2022 (en %)</t>
  </si>
  <si>
    <t>Évolution entre 2018 et 2022 du personnel en ETP (en %)</t>
  </si>
  <si>
    <t>Instituts médico-éducatifs </t>
  </si>
  <si>
    <t>Instituts thérapeutiques, éducatifs et pédagogiques </t>
  </si>
  <si>
    <t>Établissements pour enfants polyhandicapés</t>
  </si>
  <si>
    <r>
      <t>Instituts pour jeunes déficients sensoriels</t>
    </r>
    <r>
      <rPr>
        <vertAlign val="superscript"/>
        <sz val="8"/>
        <color theme="1"/>
        <rFont val="Marianne Light"/>
      </rPr>
      <t>1</t>
    </r>
  </si>
  <si>
    <r>
      <t>Établissements expérimentaux</t>
    </r>
    <r>
      <rPr>
        <vertAlign val="superscript"/>
        <sz val="8"/>
        <color theme="1"/>
        <rFont val="Marianne Light"/>
      </rPr>
      <t>2</t>
    </r>
  </si>
  <si>
    <r>
      <t>Autres établissements pour enfants</t>
    </r>
    <r>
      <rPr>
        <vertAlign val="superscript"/>
        <sz val="8"/>
        <color theme="1"/>
        <rFont val="Marianne Light"/>
      </rPr>
      <t>3</t>
    </r>
  </si>
  <si>
    <r>
      <t>Services pour enfants</t>
    </r>
    <r>
      <rPr>
        <b/>
        <vertAlign val="superscript"/>
        <sz val="8"/>
        <color theme="1"/>
        <rFont val="Marianne"/>
      </rPr>
      <t>4</t>
    </r>
  </si>
  <si>
    <r>
      <t>Centres de formation et d’orientation professionnelle</t>
    </r>
    <r>
      <rPr>
        <vertAlign val="superscript"/>
        <sz val="8"/>
        <color theme="1"/>
        <rFont val="Marianne Light"/>
      </rPr>
      <t>5</t>
    </r>
  </si>
  <si>
    <r>
      <t>Foyers</t>
    </r>
    <r>
      <rPr>
        <vertAlign val="superscript"/>
        <sz val="8"/>
        <color theme="1"/>
        <rFont val="Marianne Light"/>
      </rPr>
      <t>6</t>
    </r>
  </si>
  <si>
    <r>
      <t>Services pour adultes</t>
    </r>
    <r>
      <rPr>
        <b/>
        <vertAlign val="superscript"/>
        <sz val="8"/>
        <color theme="1"/>
        <rFont val="Marianne"/>
      </rPr>
      <t>7</t>
    </r>
  </si>
  <si>
    <r>
      <t xml:space="preserve">1. Instituts pour déficients visuels, instituts pour déficients auditifs, instituts d’éducation sensorielle pour enfants sourds/aveugles.
2. Les établissements expérimentaux pour enfants et ceux pour adultes sont progressivement remplacés par les établissements expérimentaux pour personnes handicapées. Cela explique les évolutions observées sur ces catégories.
3. Établissements d’accueil temporaire, jardins d’enfants spécialisés et foyers d’hébergement pour enfants et adolescents handicapés.
4. Services d’éducation spéciale et de soins à domicile (Sessad).
5. Établissements et services de pré-orientation (Espo), établissements et services de réadaptation professionnelle (ESRP), et unités d’évaluation, de réentraînement et d’orientation sociale et professionnelle (Ueros).
6. Foyers de vie, foyers d’hébergement, foyers d’accueil polyvalent, maisons d’accueil spécialisées (MAS), foyers d’accueil médicalisés (FAM), établissements d’accueil médicalisés en tout ou partie pour personnes handicapées (EAM), établissements d’accueil non médicalisés pour personnes handicapées (EANM).
7. Services d’accompagnement à la vie sociale (SAVS), services d’accompagnement médico-social pour adultes handicapés (Samsah).
</t>
    </r>
    <r>
      <rPr>
        <b/>
        <sz val="8"/>
        <color theme="1"/>
        <rFont val="Marianne"/>
      </rPr>
      <t>Lecture &gt;</t>
    </r>
    <r>
      <rPr>
        <sz val="8"/>
        <color theme="1"/>
        <rFont val="Marianne"/>
      </rPr>
      <t xml:space="preserve"> Au 31 décembre 2022, 61 100 personnes travaillent dans les instituts médico-éducatifs. Cela représente 50 400 ETP, en hausse de 9,6 % par rapport à 2018. Le nombre d’ETP par place est égal à 0,67.
</t>
    </r>
    <r>
      <rPr>
        <b/>
        <sz val="8"/>
        <color theme="1"/>
        <rFont val="Marianne"/>
      </rPr>
      <t xml:space="preserve">Champ &gt; </t>
    </r>
    <r>
      <rPr>
        <sz val="8"/>
        <color theme="1"/>
        <rFont val="Marianne"/>
      </rPr>
      <t xml:space="preserve">Établissements et services pour personnes handicapées, France.
</t>
    </r>
    <r>
      <rPr>
        <b/>
        <sz val="8"/>
        <color theme="1"/>
        <rFont val="Marianne"/>
      </rPr>
      <t>Source &gt;</t>
    </r>
    <r>
      <rPr>
        <sz val="8"/>
        <color theme="1"/>
        <rFont val="Marianne"/>
      </rPr>
      <t xml:space="preserve"> DREES, enquêtes ES-Handicap 2018 et 2022.</t>
    </r>
  </si>
  <si>
    <r>
      <rPr>
        <b/>
        <sz val="8"/>
        <color theme="1"/>
        <rFont val="Marianne"/>
      </rPr>
      <t>Lecture &gt;</t>
    </r>
    <r>
      <rPr>
        <sz val="8"/>
        <color theme="1"/>
        <rFont val="Marianne"/>
      </rPr>
      <t xml:space="preserve"> En 2022, 94 % des maisons d’accueil spécialisées rencontrent des difficultés de recrutement.
</t>
    </r>
    <r>
      <rPr>
        <b/>
        <sz val="8"/>
        <color theme="1"/>
        <rFont val="Marianne"/>
      </rPr>
      <t xml:space="preserve">Champ &gt; </t>
    </r>
    <r>
      <rPr>
        <sz val="8"/>
        <color theme="1"/>
        <rFont val="Marianne"/>
      </rPr>
      <t xml:space="preserve">Établissements et services pour personnes handicapées, hors établissements expérimentaux pour personnes handicapées et lieux de vie, France.
</t>
    </r>
    <r>
      <rPr>
        <b/>
        <sz val="8"/>
        <color theme="1"/>
        <rFont val="Marianne"/>
      </rPr>
      <t xml:space="preserve">Source &gt; </t>
    </r>
    <r>
      <rPr>
        <sz val="8"/>
        <color theme="1"/>
        <rFont val="Marianne"/>
      </rPr>
      <t>DREES, enquête ES-Handicap 2022.</t>
    </r>
  </si>
  <si>
    <r>
      <t xml:space="preserve">1. Personnel en formation ou en attente de formation.
</t>
    </r>
    <r>
      <rPr>
        <b/>
        <sz val="8"/>
        <color theme="1"/>
        <rFont val="Marianne"/>
      </rPr>
      <t>Lecture &gt;</t>
    </r>
    <r>
      <rPr>
        <sz val="8"/>
        <color theme="1"/>
        <rFont val="Marianne"/>
      </rPr>
      <t xml:space="preserve"> Au 31 décembre 2022, le personnel médical représente 2 % des salariés des établissements et services accompagnant les personnes handicapées.
</t>
    </r>
    <r>
      <rPr>
        <b/>
        <sz val="8"/>
        <color theme="1"/>
        <rFont val="Marianne"/>
      </rPr>
      <t>Champ &gt;</t>
    </r>
    <r>
      <rPr>
        <sz val="8"/>
        <color theme="1"/>
        <rFont val="Marianne"/>
      </rPr>
      <t xml:space="preserve"> Personnels exerçant en établissements et services pour personnes handicapées, France.
</t>
    </r>
    <r>
      <rPr>
        <b/>
        <sz val="8"/>
        <color theme="1"/>
        <rFont val="Marianne"/>
      </rPr>
      <t>Source &gt;</t>
    </r>
    <r>
      <rPr>
        <sz val="8"/>
        <color theme="1"/>
        <rFont val="Marianne"/>
      </rPr>
      <t xml:space="preserve"> DREES, enquête ES-Handicap 2022.</t>
    </r>
  </si>
  <si>
    <r>
      <rPr>
        <b/>
        <sz val="8"/>
        <color rgb="FF000000"/>
        <rFont val="Marianne"/>
      </rPr>
      <t>Lecture &gt;</t>
    </r>
    <r>
      <rPr>
        <sz val="8"/>
        <color rgb="FF000000"/>
        <rFont val="Marianne"/>
        <family val="3"/>
      </rPr>
      <t xml:space="preserve"> Au 31 décembre 2022, 1,9 % du personnel médical sont des hommes âgés de 60 ans ; 0,6 % du personnel éducatif, pédagogique et social sont 
des hommes âgés de 60 ans.
</t>
    </r>
    <r>
      <rPr>
        <b/>
        <sz val="8"/>
        <color rgb="FF000000"/>
        <rFont val="Marianne"/>
      </rPr>
      <t>Champ &gt;</t>
    </r>
    <r>
      <rPr>
        <sz val="8"/>
        <color rgb="FF000000"/>
        <rFont val="Marianne"/>
        <family val="3"/>
      </rPr>
      <t xml:space="preserve"> Personnels exerçant en établissements et services pour personnes handicapées, France.
</t>
    </r>
    <r>
      <rPr>
        <b/>
        <sz val="8"/>
        <color rgb="FF000000"/>
        <rFont val="Marianne"/>
      </rPr>
      <t xml:space="preserve">Source &gt; </t>
    </r>
    <r>
      <rPr>
        <sz val="8"/>
        <color rgb="FF000000"/>
        <rFont val="Marianne"/>
        <family val="3"/>
      </rPr>
      <t>DREES, enquête ES-Handicap 2022.</t>
    </r>
  </si>
  <si>
    <t>Graphique de une  - Part de structures déclarant des difficultés de recrutement en 2022</t>
  </si>
  <si>
    <t>Etablissements pour adultes</t>
  </si>
  <si>
    <t>Etablissements pour enfants</t>
  </si>
  <si>
    <r>
      <rPr>
        <b/>
        <sz val="8"/>
        <rFont val="Marianne"/>
      </rPr>
      <t>Champ</t>
    </r>
    <r>
      <rPr>
        <sz val="8"/>
        <rFont val="Marianne"/>
      </rPr>
      <t xml:space="preserve"> &gt; Établissements et services pour personnes handicapées, hors établissements expérimentaux pour personnes handicapées et lieux de vie, France.</t>
    </r>
  </si>
  <si>
    <r>
      <t xml:space="preserve">Lecture &gt; </t>
    </r>
    <r>
      <rPr>
        <sz val="8"/>
        <color indexed="8"/>
        <rFont val="Marianne"/>
      </rPr>
      <t xml:space="preserve">« En 2022, 74 % des structures pour enfants rencontrent des difficultés de recrutement. </t>
    </r>
  </si>
  <si>
    <t xml:space="preserve">Tableau complémentaire C - Ancienneté dans le poste selon le type de fonction exercée en 2022 et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</si>
</sst>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
  </numFmts>
  <fonts count="30" x14ac:knownFonts="1">
    <font>
      <sz val="11"/>
      <color theme="1"/>
      <name val="Calibri"/>
      <family val="2"/>
      <scheme val="minor"/>
    </font>
    <font>
      <sz val="10"/>
      <name val="Arial"/>
      <family val="2"/>
    </font>
    <font>
      <sz val="11"/>
      <color theme="1"/>
      <name val="Calibri"/>
      <family val="2"/>
      <scheme val="minor"/>
    </font>
    <font>
      <u/>
      <sz val="11"/>
      <color theme="10"/>
      <name val="Calibri"/>
      <family val="2"/>
    </font>
    <font>
      <sz val="10"/>
      <name val="MS Sans Serif"/>
      <family val="2"/>
    </font>
    <font>
      <sz val="11"/>
      <color rgb="FF000000"/>
      <name val="Calibri"/>
      <family val="2"/>
      <scheme val="minor"/>
    </font>
    <font>
      <sz val="8"/>
      <color theme="1"/>
      <name val="Marianne"/>
    </font>
    <font>
      <b/>
      <sz val="8"/>
      <name val="Marianne"/>
    </font>
    <font>
      <b/>
      <sz val="8"/>
      <color rgb="FF0070C0"/>
      <name val="Marianne"/>
    </font>
    <font>
      <b/>
      <sz val="8"/>
      <color theme="1"/>
      <name val="Marianne"/>
    </font>
    <font>
      <sz val="8"/>
      <name val="Marianne"/>
    </font>
    <font>
      <sz val="8"/>
      <color indexed="8"/>
      <name val="Marianne"/>
    </font>
    <font>
      <sz val="8"/>
      <color rgb="FF000000"/>
      <name val="Marianne"/>
    </font>
    <font>
      <b/>
      <sz val="8"/>
      <color rgb="FF000000"/>
      <name val="Marianne"/>
    </font>
    <font>
      <b/>
      <sz val="8"/>
      <color indexed="8"/>
      <name val="Marianne"/>
    </font>
    <font>
      <vertAlign val="superscript"/>
      <sz val="8"/>
      <name val="Marianne"/>
      <family val="3"/>
    </font>
    <font>
      <sz val="8"/>
      <name val="Marianne"/>
      <family val="3"/>
    </font>
    <font>
      <b/>
      <vertAlign val="superscript"/>
      <sz val="8"/>
      <name val="Marianne"/>
      <family val="3"/>
    </font>
    <font>
      <b/>
      <sz val="8"/>
      <name val="Marianne"/>
      <family val="3"/>
    </font>
    <font>
      <sz val="8"/>
      <name val="Arial"/>
      <family val="2"/>
    </font>
    <font>
      <b/>
      <sz val="8"/>
      <color theme="1"/>
      <name val="Marianne"/>
      <family val="3"/>
    </font>
    <font>
      <sz val="8"/>
      <color indexed="8"/>
      <name val="Marianne"/>
      <family val="3"/>
    </font>
    <font>
      <b/>
      <sz val="8"/>
      <color rgb="FF000000"/>
      <name val="Marianne"/>
      <family val="3"/>
    </font>
    <font>
      <sz val="8"/>
      <color rgb="FF000000"/>
      <name val="Marianne"/>
      <family val="3"/>
    </font>
    <font>
      <b/>
      <vertAlign val="superscript"/>
      <sz val="8"/>
      <name val="Marianne"/>
    </font>
    <font>
      <vertAlign val="superscript"/>
      <sz val="8"/>
      <color indexed="8"/>
      <name val="Marianne"/>
    </font>
    <font>
      <sz val="8"/>
      <color theme="1"/>
      <name val="Marianne Light"/>
    </font>
    <font>
      <vertAlign val="superscript"/>
      <sz val="8"/>
      <color theme="1"/>
      <name val="Marianne Light"/>
    </font>
    <font>
      <b/>
      <vertAlign val="superscript"/>
      <sz val="8"/>
      <color theme="1"/>
      <name val="Marianne"/>
    </font>
    <font>
      <b/>
      <sz val="8"/>
      <color indexed="8"/>
      <name val="Marianne"/>
      <family val="3"/>
    </font>
  </fonts>
  <fills count="3">
    <fill>
      <patternFill patternType="none"/>
    </fill>
    <fill>
      <patternFill patternType="gray125"/>
    </fill>
    <fill>
      <patternFill patternType="solid">
        <fgColor theme="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s>
  <cellStyleXfs count="10">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4"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5" fillId="0" borderId="0"/>
    <xf numFmtId="0" fontId="5" fillId="0" borderId="0"/>
  </cellStyleXfs>
  <cellXfs count="192">
    <xf numFmtId="0" fontId="0" fillId="0" borderId="0" xfId="0"/>
    <xf numFmtId="0" fontId="6" fillId="2" borderId="0" xfId="0" applyFont="1" applyFill="1"/>
    <xf numFmtId="0" fontId="7" fillId="2" borderId="0" xfId="0" applyFont="1" applyFill="1" applyAlignment="1">
      <alignment horizontal="left" vertical="center" wrapText="1"/>
    </xf>
    <xf numFmtId="0" fontId="10" fillId="2" borderId="0" xfId="0" applyFont="1" applyFill="1" applyAlignment="1">
      <alignment horizontal="left" vertical="center"/>
    </xf>
    <xf numFmtId="0" fontId="6" fillId="0" borderId="0" xfId="0" applyFont="1"/>
    <xf numFmtId="0" fontId="9" fillId="0" borderId="0" xfId="0" applyFont="1"/>
    <xf numFmtId="0" fontId="9" fillId="2" borderId="0" xfId="0" applyFont="1" applyFill="1"/>
    <xf numFmtId="0" fontId="12" fillId="2" borderId="0" xfId="8" applyFont="1" applyFill="1"/>
    <xf numFmtId="0" fontId="10" fillId="0" borderId="0" xfId="0" applyFont="1" applyAlignment="1">
      <alignment horizontal="left" vertical="center"/>
    </xf>
    <xf numFmtId="0" fontId="10" fillId="0" borderId="0" xfId="0" applyFont="1" applyAlignment="1">
      <alignment horizontal="right"/>
    </xf>
    <xf numFmtId="0" fontId="12" fillId="2" borderId="0" xfId="8" applyFont="1" applyFill="1" applyAlignment="1">
      <alignment horizontal="right"/>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6" fillId="2" borderId="1" xfId="0" applyFont="1" applyFill="1" applyBorder="1"/>
    <xf numFmtId="0" fontId="9" fillId="2" borderId="1" xfId="0" applyFont="1" applyFill="1" applyBorder="1"/>
    <xf numFmtId="0" fontId="12" fillId="2" borderId="1" xfId="8" applyFont="1" applyFill="1" applyBorder="1"/>
    <xf numFmtId="0" fontId="6"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1" fontId="6" fillId="0" borderId="1" xfId="6" applyNumberFormat="1" applyFont="1" applyBorder="1"/>
    <xf numFmtId="0" fontId="14" fillId="0" borderId="1" xfId="0" applyFont="1" applyBorder="1" applyAlignment="1">
      <alignment horizontal="left" vertical="center" wrapText="1"/>
    </xf>
    <xf numFmtId="1" fontId="9" fillId="0" borderId="1" xfId="6" applyNumberFormat="1" applyFont="1" applyBorder="1"/>
    <xf numFmtId="0" fontId="10" fillId="2" borderId="2" xfId="0" applyFont="1" applyFill="1"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left" vertical="center" wrapText="1"/>
    </xf>
    <xf numFmtId="3" fontId="9" fillId="0" borderId="0" xfId="0" applyNumberFormat="1" applyFont="1" applyAlignment="1">
      <alignment horizontal="center" vertical="center"/>
    </xf>
    <xf numFmtId="2" fontId="9" fillId="0" borderId="0" xfId="0" applyNumberFormat="1" applyFont="1" applyAlignment="1">
      <alignment horizontal="center" vertical="center" wrapText="1"/>
    </xf>
    <xf numFmtId="2" fontId="9" fillId="0" borderId="0" xfId="0" applyNumberFormat="1" applyFont="1" applyAlignment="1">
      <alignment horizontal="center" vertical="center"/>
    </xf>
    <xf numFmtId="166" fontId="7" fillId="2" borderId="0" xfId="0" applyNumberFormat="1" applyFont="1" applyFill="1" applyAlignment="1">
      <alignment horizontal="center" vertical="center"/>
    </xf>
    <xf numFmtId="166" fontId="9" fillId="2" borderId="0" xfId="0" applyNumberFormat="1"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3" fontId="10" fillId="0" borderId="0" xfId="0" applyNumberFormat="1" applyFont="1" applyAlignment="1">
      <alignment vertical="center"/>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1" fontId="6" fillId="0" borderId="1" xfId="0" applyNumberFormat="1" applyFont="1" applyBorder="1"/>
    <xf numFmtId="1" fontId="9" fillId="0" borderId="1" xfId="0" applyNumberFormat="1" applyFont="1" applyBorder="1"/>
    <xf numFmtId="3" fontId="6" fillId="0" borderId="0" xfId="0" applyNumberFormat="1" applyFont="1" applyAlignment="1">
      <alignment vertical="center"/>
    </xf>
    <xf numFmtId="164" fontId="7" fillId="2" borderId="0" xfId="7" applyNumberFormat="1" applyFont="1" applyFill="1" applyBorder="1" applyAlignment="1">
      <alignment horizontal="left" vertical="center" wrapText="1"/>
    </xf>
    <xf numFmtId="0" fontId="7" fillId="2" borderId="0" xfId="0" applyFont="1" applyFill="1" applyAlignment="1">
      <alignment horizontal="center" vertical="center" wrapText="1"/>
    </xf>
    <xf numFmtId="165" fontId="12" fillId="2" borderId="0" xfId="8" applyNumberFormat="1" applyFont="1" applyFill="1"/>
    <xf numFmtId="0" fontId="10" fillId="0" borderId="0" xfId="0" applyFont="1" applyAlignment="1">
      <alignment vertical="center" wrapText="1"/>
    </xf>
    <xf numFmtId="2" fontId="6" fillId="0" borderId="0" xfId="0" applyNumberFormat="1" applyFont="1"/>
    <xf numFmtId="43" fontId="6" fillId="2" borderId="0" xfId="0" applyNumberFormat="1" applyFont="1" applyFill="1"/>
    <xf numFmtId="2" fontId="6" fillId="2" borderId="0" xfId="0" applyNumberFormat="1" applyFont="1" applyFill="1"/>
    <xf numFmtId="165" fontId="6" fillId="2" borderId="0" xfId="0" applyNumberFormat="1" applyFont="1" applyFill="1"/>
    <xf numFmtId="1" fontId="6" fillId="0" borderId="0" xfId="0" applyNumberFormat="1" applyFont="1"/>
    <xf numFmtId="43" fontId="10" fillId="2" borderId="0" xfId="7" applyFont="1" applyFill="1" applyBorder="1" applyAlignment="1">
      <alignment horizontal="center" vertical="center"/>
    </xf>
    <xf numFmtId="0" fontId="18" fillId="0" borderId="1" xfId="0" applyFont="1" applyBorder="1" applyAlignment="1">
      <alignment horizontal="left" vertical="center" wrapText="1"/>
    </xf>
    <xf numFmtId="0" fontId="16" fillId="0" borderId="0" xfId="0" applyFont="1" applyAlignment="1">
      <alignment vertical="center"/>
    </xf>
    <xf numFmtId="0" fontId="16" fillId="0" borderId="0" xfId="0" applyFont="1" applyAlignment="1">
      <alignment horizontal="left" vertical="center"/>
    </xf>
    <xf numFmtId="0" fontId="20" fillId="2" borderId="0" xfId="0" applyFont="1" applyFill="1"/>
    <xf numFmtId="0" fontId="21" fillId="2" borderId="1" xfId="0" applyFont="1" applyFill="1" applyBorder="1" applyAlignment="1">
      <alignment horizontal="left" vertical="center" wrapText="1"/>
    </xf>
    <xf numFmtId="0" fontId="16" fillId="2" borderId="0" xfId="0" applyFont="1" applyFill="1" applyAlignment="1">
      <alignment horizontal="left"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0" xfId="0" applyFont="1" applyAlignment="1">
      <alignment horizontal="left" vertical="center"/>
    </xf>
    <xf numFmtId="0" fontId="20" fillId="0" borderId="0" xfId="0" applyFont="1"/>
    <xf numFmtId="0" fontId="22" fillId="2" borderId="1" xfId="8" applyFont="1" applyFill="1" applyBorder="1" applyAlignment="1">
      <alignment horizontal="center" wrapText="1"/>
    </xf>
    <xf numFmtId="0" fontId="22" fillId="2" borderId="1" xfId="8" applyFont="1" applyFill="1" applyBorder="1"/>
    <xf numFmtId="0" fontId="23" fillId="2" borderId="1" xfId="8" applyFont="1" applyFill="1" applyBorder="1" applyAlignment="1">
      <alignment wrapText="1"/>
    </xf>
    <xf numFmtId="0" fontId="22" fillId="2" borderId="1" xfId="8" applyFont="1" applyFill="1" applyBorder="1" applyAlignment="1">
      <alignment horizontal="center"/>
    </xf>
    <xf numFmtId="0" fontId="21" fillId="0" borderId="1" xfId="0" applyFont="1" applyBorder="1" applyAlignment="1">
      <alignment horizontal="left" vertical="center" wrapText="1"/>
    </xf>
    <xf numFmtId="0" fontId="18" fillId="2" borderId="0" xfId="0" applyFont="1" applyFill="1"/>
    <xf numFmtId="9" fontId="6" fillId="0" borderId="0" xfId="6" applyFont="1"/>
    <xf numFmtId="0" fontId="14" fillId="0" borderId="0" xfId="0" applyFont="1" applyAlignment="1">
      <alignment horizontal="left" vertical="center" wrapText="1"/>
    </xf>
    <xf numFmtId="1" fontId="9" fillId="0" borderId="0" xfId="6" applyNumberFormat="1" applyFont="1" applyBorder="1"/>
    <xf numFmtId="0" fontId="10" fillId="0" borderId="2" xfId="0" applyFont="1" applyBorder="1" applyAlignment="1">
      <alignment horizontal="center" vertical="center" wrapText="1"/>
    </xf>
    <xf numFmtId="0" fontId="13" fillId="0" borderId="0" xfId="9" applyFont="1" applyAlignment="1">
      <alignment horizontal="left"/>
    </xf>
    <xf numFmtId="0" fontId="12" fillId="0" borderId="0" xfId="9" applyFont="1"/>
    <xf numFmtId="0" fontId="12" fillId="0" borderId="0" xfId="9" applyFont="1" applyAlignment="1">
      <alignment horizontal="left"/>
    </xf>
    <xf numFmtId="0" fontId="13" fillId="0" borderId="1" xfId="9" applyFont="1" applyBorder="1" applyAlignment="1">
      <alignment horizontal="left"/>
    </xf>
    <xf numFmtId="0" fontId="13" fillId="0" borderId="1" xfId="9" applyFont="1" applyBorder="1" applyAlignment="1">
      <alignment horizontal="center" wrapText="1"/>
    </xf>
    <xf numFmtId="0" fontId="11" fillId="0" borderId="1" xfId="9" applyFont="1" applyBorder="1" applyAlignment="1">
      <alignment horizontal="left" vertical="center" wrapText="1"/>
    </xf>
    <xf numFmtId="0" fontId="12" fillId="0" borderId="1" xfId="9" applyFont="1" applyBorder="1" applyAlignment="1">
      <alignment horizontal="left"/>
    </xf>
    <xf numFmtId="0" fontId="6" fillId="0" borderId="0" xfId="9" applyFont="1" applyAlignment="1">
      <alignment horizontal="left"/>
    </xf>
    <xf numFmtId="0" fontId="10" fillId="2" borderId="0" xfId="9" applyFont="1" applyFill="1" applyAlignment="1">
      <alignment horizontal="left" vertical="center"/>
    </xf>
    <xf numFmtId="0" fontId="12" fillId="0" borderId="0" xfId="9" applyFont="1" applyAlignment="1">
      <alignment horizontal="right"/>
    </xf>
    <xf numFmtId="167" fontId="12" fillId="0" borderId="0" xfId="9" applyNumberFormat="1" applyFont="1"/>
    <xf numFmtId="0" fontId="16" fillId="0" borderId="0" xfId="9" applyFont="1" applyAlignment="1">
      <alignment horizontal="left" vertical="center"/>
    </xf>
    <xf numFmtId="167" fontId="12" fillId="0" borderId="1" xfId="9" applyNumberFormat="1" applyFont="1" applyBorder="1" applyAlignment="1">
      <alignment horizontal="right" wrapText="1" indent="5"/>
    </xf>
    <xf numFmtId="3" fontId="12" fillId="0" borderId="1" xfId="9" applyNumberFormat="1" applyFont="1" applyBorder="1" applyAlignment="1">
      <alignment horizontal="right" wrapText="1" indent="5"/>
    </xf>
    <xf numFmtId="167" fontId="13" fillId="0" borderId="1" xfId="9" applyNumberFormat="1" applyFont="1" applyBorder="1" applyAlignment="1">
      <alignment horizontal="right" wrapText="1" indent="5"/>
    </xf>
    <xf numFmtId="3" fontId="13" fillId="0" borderId="1" xfId="9" applyNumberFormat="1" applyFont="1" applyBorder="1" applyAlignment="1">
      <alignment horizontal="right" wrapText="1" indent="5"/>
    </xf>
    <xf numFmtId="0" fontId="12" fillId="0" borderId="1" xfId="9" applyFont="1" applyBorder="1" applyAlignment="1">
      <alignment horizontal="right" wrapText="1" indent="5"/>
    </xf>
    <xf numFmtId="2" fontId="10" fillId="0" borderId="1" xfId="0" applyNumberFormat="1" applyFont="1" applyBorder="1" applyAlignment="1">
      <alignment horizontal="right" vertical="center" indent="4"/>
    </xf>
    <xf numFmtId="2" fontId="7" fillId="0" borderId="1" xfId="0" applyNumberFormat="1" applyFont="1" applyBorder="1" applyAlignment="1">
      <alignment horizontal="right" vertical="center" indent="4"/>
    </xf>
    <xf numFmtId="2" fontId="7" fillId="0" borderId="1" xfId="0" applyNumberFormat="1" applyFont="1" applyBorder="1" applyAlignment="1">
      <alignment horizontal="right" vertical="center" wrapText="1" indent="4"/>
    </xf>
    <xf numFmtId="2" fontId="10" fillId="0" borderId="1" xfId="0" applyNumberFormat="1" applyFont="1" applyBorder="1" applyAlignment="1">
      <alignment horizontal="right" vertical="center" indent="6"/>
    </xf>
    <xf numFmtId="2" fontId="7" fillId="0" borderId="1" xfId="0" applyNumberFormat="1" applyFont="1" applyBorder="1" applyAlignment="1">
      <alignment horizontal="right" vertical="center" indent="6"/>
    </xf>
    <xf numFmtId="2" fontId="7" fillId="0" borderId="1" xfId="0" applyNumberFormat="1" applyFont="1" applyBorder="1" applyAlignment="1">
      <alignment horizontal="right" vertical="center" wrapText="1" indent="6"/>
    </xf>
    <xf numFmtId="165" fontId="7" fillId="2" borderId="1" xfId="0" applyNumberFormat="1" applyFont="1" applyFill="1" applyBorder="1" applyAlignment="1">
      <alignment horizontal="right" vertical="center" wrapText="1" indent="6"/>
    </xf>
    <xf numFmtId="165" fontId="7" fillId="0" borderId="1" xfId="0" applyNumberFormat="1" applyFont="1" applyBorder="1" applyAlignment="1">
      <alignment horizontal="right" vertical="center" wrapText="1" indent="6"/>
    </xf>
    <xf numFmtId="165" fontId="10" fillId="2" borderId="1" xfId="0" applyNumberFormat="1" applyFont="1" applyFill="1" applyBorder="1" applyAlignment="1">
      <alignment horizontal="right" vertical="center" wrapText="1" indent="6"/>
    </xf>
    <xf numFmtId="165" fontId="10" fillId="0" borderId="1" xfId="0" applyNumberFormat="1" applyFont="1" applyBorder="1" applyAlignment="1">
      <alignment horizontal="right" vertical="center" wrapText="1" indent="6"/>
    </xf>
    <xf numFmtId="164" fontId="7" fillId="0" borderId="1" xfId="7" applyNumberFormat="1" applyFont="1" applyFill="1" applyBorder="1" applyAlignment="1">
      <alignment horizontal="right" vertical="center" wrapText="1" indent="6"/>
    </xf>
    <xf numFmtId="164" fontId="7" fillId="2" borderId="0" xfId="7" applyNumberFormat="1" applyFont="1" applyFill="1" applyBorder="1" applyAlignment="1">
      <alignment horizontal="right" vertical="center" wrapText="1" indent="6"/>
    </xf>
    <xf numFmtId="164" fontId="7" fillId="2" borderId="1" xfId="0" applyNumberFormat="1" applyFont="1" applyFill="1" applyBorder="1" applyAlignment="1">
      <alignment horizontal="right" vertical="center" wrapText="1" indent="5" shrinkToFit="1"/>
    </xf>
    <xf numFmtId="164" fontId="10" fillId="2" borderId="1" xfId="7" applyNumberFormat="1" applyFont="1" applyFill="1" applyBorder="1" applyAlignment="1">
      <alignment horizontal="right" vertical="center" wrapText="1" indent="5" shrinkToFit="1"/>
    </xf>
    <xf numFmtId="164" fontId="7" fillId="0" borderId="1" xfId="7" applyNumberFormat="1" applyFont="1" applyFill="1" applyBorder="1" applyAlignment="1">
      <alignment horizontal="right" vertical="center" wrapText="1" indent="5" shrinkToFit="1"/>
    </xf>
    <xf numFmtId="164" fontId="10" fillId="0" borderId="1" xfId="7" applyNumberFormat="1" applyFont="1" applyFill="1" applyBorder="1" applyAlignment="1">
      <alignment horizontal="right" vertical="center" wrapText="1" indent="5" shrinkToFit="1"/>
    </xf>
    <xf numFmtId="164" fontId="7" fillId="2" borderId="1" xfId="7" applyNumberFormat="1" applyFont="1" applyFill="1" applyBorder="1" applyAlignment="1">
      <alignment horizontal="right" vertical="center" wrapText="1" indent="5" shrinkToFit="1"/>
    </xf>
    <xf numFmtId="3" fontId="7" fillId="0" borderId="1" xfId="0" applyNumberFormat="1" applyFont="1" applyBorder="1" applyAlignment="1">
      <alignment horizontal="right" vertical="center" wrapText="1" indent="3"/>
    </xf>
    <xf numFmtId="3" fontId="9" fillId="0" borderId="1" xfId="0" applyNumberFormat="1" applyFont="1" applyBorder="1" applyAlignment="1">
      <alignment horizontal="right" vertical="center" indent="3"/>
    </xf>
    <xf numFmtId="0" fontId="10" fillId="0" borderId="1" xfId="0" applyFont="1" applyBorder="1" applyAlignment="1">
      <alignment horizontal="right" vertical="center" wrapText="1" indent="3"/>
    </xf>
    <xf numFmtId="3" fontId="6" fillId="0" borderId="1" xfId="0" applyNumberFormat="1" applyFont="1" applyBorder="1" applyAlignment="1">
      <alignment horizontal="right" vertical="center" indent="3"/>
    </xf>
    <xf numFmtId="3" fontId="10" fillId="0" borderId="1" xfId="0" applyNumberFormat="1" applyFont="1" applyBorder="1" applyAlignment="1">
      <alignment horizontal="right" vertical="center" indent="3"/>
    </xf>
    <xf numFmtId="0" fontId="10" fillId="0" borderId="1" xfId="0" applyFont="1" applyBorder="1" applyAlignment="1">
      <alignment horizontal="right" vertical="center" indent="3"/>
    </xf>
    <xf numFmtId="3" fontId="7" fillId="0" borderId="1" xfId="0" applyNumberFormat="1" applyFont="1" applyBorder="1" applyAlignment="1">
      <alignment horizontal="right" vertical="center" indent="3"/>
    </xf>
    <xf numFmtId="0" fontId="7" fillId="0" borderId="1" xfId="0" applyFont="1" applyBorder="1" applyAlignment="1">
      <alignment horizontal="right" vertical="center" wrapText="1" indent="3"/>
    </xf>
    <xf numFmtId="1" fontId="7" fillId="0" borderId="1" xfId="0" applyNumberFormat="1" applyFont="1" applyBorder="1" applyAlignment="1">
      <alignment horizontal="right" vertical="center" wrapText="1" indent="4"/>
    </xf>
    <xf numFmtId="0" fontId="10" fillId="0" borderId="1" xfId="0" applyFont="1" applyBorder="1" applyAlignment="1">
      <alignment horizontal="right" vertical="center" wrapText="1" indent="4"/>
    </xf>
    <xf numFmtId="1" fontId="10" fillId="0" borderId="1" xfId="0" applyNumberFormat="1" applyFont="1" applyBorder="1" applyAlignment="1">
      <alignment horizontal="right" vertical="center" indent="4"/>
    </xf>
    <xf numFmtId="1" fontId="7" fillId="0" borderId="1" xfId="0" applyNumberFormat="1" applyFont="1" applyBorder="1" applyAlignment="1">
      <alignment horizontal="right" vertical="center" indent="4"/>
    </xf>
    <xf numFmtId="1" fontId="9" fillId="0" borderId="1" xfId="0" applyNumberFormat="1" applyFont="1" applyBorder="1" applyAlignment="1">
      <alignment horizontal="right" vertical="center" indent="4"/>
    </xf>
    <xf numFmtId="3" fontId="9" fillId="0" borderId="1" xfId="0" applyNumberFormat="1" applyFont="1" applyBorder="1" applyAlignment="1">
      <alignment horizontal="right" vertical="center" indent="4"/>
    </xf>
    <xf numFmtId="3" fontId="6" fillId="0" borderId="1" xfId="0" applyNumberFormat="1" applyFont="1" applyBorder="1" applyAlignment="1">
      <alignment horizontal="right" vertical="center" indent="4"/>
    </xf>
    <xf numFmtId="166" fontId="9" fillId="2" borderId="1" xfId="0" applyNumberFormat="1" applyFont="1" applyFill="1" applyBorder="1" applyAlignment="1">
      <alignment horizontal="right" vertical="center" indent="4"/>
    </xf>
    <xf numFmtId="166" fontId="6" fillId="2" borderId="1" xfId="0" applyNumberFormat="1" applyFont="1" applyFill="1" applyBorder="1" applyAlignment="1">
      <alignment horizontal="right" vertical="center" indent="4"/>
    </xf>
    <xf numFmtId="166" fontId="7" fillId="0" borderId="1" xfId="0" applyNumberFormat="1" applyFont="1" applyBorder="1" applyAlignment="1">
      <alignment horizontal="right" vertical="center" indent="4"/>
    </xf>
    <xf numFmtId="166" fontId="9" fillId="0" borderId="1" xfId="0" applyNumberFormat="1" applyFont="1" applyBorder="1" applyAlignment="1">
      <alignment horizontal="right" vertical="center" indent="4"/>
    </xf>
    <xf numFmtId="166" fontId="6" fillId="0" borderId="1" xfId="0" applyNumberFormat="1" applyFont="1" applyBorder="1" applyAlignment="1">
      <alignment horizontal="right" vertical="center" indent="4"/>
    </xf>
    <xf numFmtId="166" fontId="10" fillId="2" borderId="1" xfId="0" applyNumberFormat="1" applyFont="1" applyFill="1" applyBorder="1" applyAlignment="1">
      <alignment horizontal="right" vertical="center" indent="4"/>
    </xf>
    <xf numFmtId="166" fontId="10" fillId="0" borderId="1" xfId="0" applyNumberFormat="1" applyFont="1" applyBorder="1" applyAlignment="1">
      <alignment horizontal="right" vertical="center" indent="4"/>
    </xf>
    <xf numFmtId="166" fontId="7" fillId="2" borderId="1" xfId="0" applyNumberFormat="1" applyFont="1" applyFill="1" applyBorder="1" applyAlignment="1">
      <alignment horizontal="right" vertical="center" indent="4"/>
    </xf>
    <xf numFmtId="2" fontId="9" fillId="0" borderId="1" xfId="0" applyNumberFormat="1" applyFont="1" applyBorder="1" applyAlignment="1">
      <alignment horizontal="right" vertical="center" indent="4"/>
    </xf>
    <xf numFmtId="2" fontId="6" fillId="0" borderId="1" xfId="0" applyNumberFormat="1" applyFont="1" applyBorder="1" applyAlignment="1">
      <alignment horizontal="right" vertical="center" indent="4"/>
    </xf>
    <xf numFmtId="2" fontId="9" fillId="0" borderId="1" xfId="0" applyNumberFormat="1" applyFont="1" applyBorder="1" applyAlignment="1">
      <alignment horizontal="right" vertical="center" wrapText="1" indent="4"/>
    </xf>
    <xf numFmtId="2" fontId="6" fillId="0" borderId="1" xfId="0" applyNumberFormat="1" applyFont="1" applyBorder="1" applyAlignment="1">
      <alignment horizontal="right" vertical="center" wrapText="1" indent="4"/>
    </xf>
    <xf numFmtId="0" fontId="10" fillId="0" borderId="1" xfId="0" applyFont="1" applyBorder="1" applyAlignment="1">
      <alignment horizontal="left" vertical="center"/>
    </xf>
    <xf numFmtId="0" fontId="16" fillId="0" borderId="1" xfId="0" applyFont="1" applyBorder="1" applyAlignment="1">
      <alignment horizontal="left"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3" xfId="0" applyFont="1" applyBorder="1" applyAlignment="1">
      <alignment vertical="center"/>
    </xf>
    <xf numFmtId="0" fontId="9" fillId="0" borderId="6" xfId="0" applyFont="1" applyBorder="1" applyAlignment="1">
      <alignment vertical="center"/>
    </xf>
    <xf numFmtId="0" fontId="26" fillId="0" borderId="6" xfId="0" applyFont="1" applyBorder="1" applyAlignment="1">
      <alignment vertical="center"/>
    </xf>
    <xf numFmtId="0" fontId="9" fillId="0" borderId="8" xfId="0" applyFont="1" applyBorder="1" applyAlignment="1">
      <alignment vertical="center"/>
    </xf>
    <xf numFmtId="0" fontId="26" fillId="0" borderId="6" xfId="0" applyFont="1" applyBorder="1" applyAlignment="1">
      <alignment horizontal="left" vertical="center" indent="1"/>
    </xf>
    <xf numFmtId="3" fontId="9" fillId="0" borderId="1" xfId="0" applyNumberFormat="1" applyFont="1" applyBorder="1" applyAlignment="1">
      <alignment horizontal="right" vertical="center" wrapText="1" indent="6"/>
    </xf>
    <xf numFmtId="3" fontId="9" fillId="0" borderId="5" xfId="0" applyNumberFormat="1" applyFont="1" applyBorder="1" applyAlignment="1">
      <alignment horizontal="right" vertical="center" wrapText="1" indent="6"/>
    </xf>
    <xf numFmtId="3" fontId="9" fillId="0" borderId="10" xfId="0" applyNumberFormat="1" applyFont="1" applyBorder="1" applyAlignment="1">
      <alignment horizontal="right" vertical="center" wrapText="1" indent="6"/>
    </xf>
    <xf numFmtId="3" fontId="9" fillId="0" borderId="7" xfId="0" applyNumberFormat="1" applyFont="1" applyBorder="1" applyAlignment="1">
      <alignment horizontal="right" vertical="center" wrapText="1" indent="6"/>
    </xf>
    <xf numFmtId="0" fontId="9" fillId="0" borderId="10" xfId="0" applyFont="1" applyBorder="1" applyAlignment="1">
      <alignment horizontal="right" vertical="center" wrapText="1" indent="6"/>
    </xf>
    <xf numFmtId="0" fontId="9" fillId="0" borderId="7" xfId="0" applyFont="1" applyBorder="1" applyAlignment="1">
      <alignment horizontal="right" vertical="center" wrapText="1" indent="6"/>
    </xf>
    <xf numFmtId="3" fontId="26" fillId="0" borderId="10" xfId="0" applyNumberFormat="1" applyFont="1" applyBorder="1" applyAlignment="1">
      <alignment horizontal="right" vertical="center" wrapText="1" indent="6"/>
    </xf>
    <xf numFmtId="3" fontId="26" fillId="0" borderId="7" xfId="0" applyNumberFormat="1" applyFont="1" applyBorder="1" applyAlignment="1">
      <alignment horizontal="right" vertical="center" wrapText="1" indent="6"/>
    </xf>
    <xf numFmtId="0" fontId="26" fillId="0" borderId="10" xfId="0" applyFont="1" applyBorder="1" applyAlignment="1">
      <alignment horizontal="right" vertical="center" wrapText="1" indent="6"/>
    </xf>
    <xf numFmtId="0" fontId="26" fillId="0" borderId="7" xfId="0" applyFont="1" applyBorder="1" applyAlignment="1">
      <alignment horizontal="right" vertical="center" wrapText="1" indent="6"/>
    </xf>
    <xf numFmtId="0" fontId="9" fillId="0" borderId="2" xfId="0" applyFont="1" applyBorder="1" applyAlignment="1">
      <alignment horizontal="right" vertical="center" wrapText="1" indent="6"/>
    </xf>
    <xf numFmtId="0" fontId="9" fillId="0" borderId="9" xfId="0" applyFont="1" applyBorder="1" applyAlignment="1">
      <alignment horizontal="right" vertical="center" wrapText="1" indent="6"/>
    </xf>
    <xf numFmtId="0" fontId="9" fillId="0" borderId="1" xfId="0" applyFont="1" applyBorder="1" applyAlignment="1">
      <alignment horizontal="right" vertical="center" wrapText="1" indent="7"/>
    </xf>
    <xf numFmtId="0" fontId="9" fillId="0" borderId="5" xfId="0" applyFont="1" applyBorder="1" applyAlignment="1">
      <alignment horizontal="right" vertical="center" wrapText="1" indent="7"/>
    </xf>
    <xf numFmtId="0" fontId="9" fillId="0" borderId="10" xfId="0" applyFont="1" applyBorder="1" applyAlignment="1">
      <alignment horizontal="right" vertical="center" wrapText="1" indent="7"/>
    </xf>
    <xf numFmtId="0" fontId="9" fillId="0" borderId="7" xfId="0" applyFont="1" applyBorder="1" applyAlignment="1">
      <alignment horizontal="right" vertical="center" wrapText="1" indent="7"/>
    </xf>
    <xf numFmtId="0" fontId="26" fillId="0" borderId="10" xfId="0" applyFont="1" applyBorder="1" applyAlignment="1">
      <alignment horizontal="right" vertical="center" wrapText="1" indent="7"/>
    </xf>
    <xf numFmtId="0" fontId="26" fillId="0" borderId="7" xfId="0" applyFont="1" applyBorder="1" applyAlignment="1">
      <alignment horizontal="right" vertical="center" wrapText="1" indent="7"/>
    </xf>
    <xf numFmtId="0" fontId="9" fillId="0" borderId="2" xfId="0" applyFont="1" applyBorder="1" applyAlignment="1">
      <alignment horizontal="right" vertical="center" wrapText="1" indent="7"/>
    </xf>
    <xf numFmtId="0" fontId="9" fillId="0" borderId="9" xfId="0" applyFont="1" applyBorder="1" applyAlignment="1">
      <alignment horizontal="right" vertical="center" wrapText="1" indent="7"/>
    </xf>
    <xf numFmtId="0" fontId="7" fillId="2" borderId="0" xfId="0" applyFont="1" applyFill="1"/>
    <xf numFmtId="3" fontId="11" fillId="0" borderId="1" xfId="0" applyNumberFormat="1" applyFont="1" applyBorder="1" applyAlignment="1">
      <alignment horizontal="righ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horizontal="left" vertical="center"/>
    </xf>
    <xf numFmtId="0" fontId="9" fillId="2" borderId="1" xfId="0" applyFont="1" applyFill="1" applyBorder="1" applyAlignment="1">
      <alignment horizontal="left" vertical="center"/>
    </xf>
    <xf numFmtId="165" fontId="12" fillId="2" borderId="1" xfId="8" applyNumberFormat="1" applyFont="1" applyFill="1" applyBorder="1" applyAlignment="1">
      <alignment horizontal="right" vertical="center" wrapText="1" indent="4"/>
    </xf>
    <xf numFmtId="0" fontId="12" fillId="2" borderId="0" xfId="8" applyFont="1" applyFill="1" applyBorder="1"/>
    <xf numFmtId="0" fontId="10" fillId="0" borderId="0" xfId="0" applyFont="1" applyAlignment="1">
      <alignment horizontal="left" vertical="top"/>
    </xf>
    <xf numFmtId="0" fontId="16"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12" fillId="0" borderId="0" xfId="8" applyFont="1" applyAlignment="1">
      <alignment horizontal="left" wrapText="1"/>
    </xf>
    <xf numFmtId="0" fontId="23" fillId="0" borderId="0" xfId="8" applyFont="1" applyAlignment="1">
      <alignment horizontal="left"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16" fillId="2" borderId="0" xfId="0" applyFont="1" applyFill="1" applyAlignment="1">
      <alignment horizontal="left" vertical="center" wrapText="1"/>
    </xf>
    <xf numFmtId="0" fontId="10" fillId="2" borderId="0" xfId="0" applyFont="1" applyFill="1" applyAlignment="1">
      <alignment horizontal="left" vertical="center" wrapText="1"/>
    </xf>
    <xf numFmtId="1" fontId="20" fillId="0" borderId="1" xfId="0" applyNumberFormat="1" applyFont="1" applyBorder="1"/>
    <xf numFmtId="0" fontId="29" fillId="2" borderId="0" xfId="0" applyFont="1" applyFill="1" applyAlignment="1">
      <alignment horizontal="left" vertical="center"/>
    </xf>
    <xf numFmtId="0" fontId="6" fillId="2" borderId="0" xfId="0" applyFont="1" applyFill="1" applyAlignment="1">
      <alignment horizontal="right"/>
    </xf>
  </cellXfs>
  <cellStyles count="10">
    <cellStyle name="Lien hypertexte 3" xfId="1" xr:uid="{00000000-0005-0000-0000-000000000000}"/>
    <cellStyle name="Milliers" xfId="7" builtinId="3"/>
    <cellStyle name="Normal" xfId="0" builtinId="0"/>
    <cellStyle name="Normal 2" xfId="2" xr:uid="{00000000-0005-0000-0000-000003000000}"/>
    <cellStyle name="Normal 2 2" xfId="9" xr:uid="{00000000-0005-0000-0000-000004000000}"/>
    <cellStyle name="Normal 3" xfId="8" xr:uid="{00000000-0005-0000-0000-000005000000}"/>
    <cellStyle name="Normal 3 2" xfId="3" xr:uid="{00000000-0005-0000-0000-000006000000}"/>
    <cellStyle name="Normal 4" xfId="4" xr:uid="{00000000-0005-0000-0000-000007000000}"/>
    <cellStyle name="Normal 9" xfId="5" xr:uid="{00000000-0005-0000-0000-000008000000}"/>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BPC\03_PUBLICATIONS\01-Publications\&#8226;%20Etudes%20et%20R&#233;sultats\ER%201307%20Accompagnement%20personnel%2019-06\5-Maquette%20relecture\ER_Personnels_VF.xlsx" TargetMode="External"/><Relationship Id="rId1" Type="http://schemas.openxmlformats.org/officeDocument/2006/relationships/externalLinkPath" Target="/BPC/03_PUBLICATIONS/01-Publications/&#8226;%20Etudes%20et%20R&#233;sultats/ER%201307%20Accompagnement%20personnel%2019-06/5-Maquette%20relecture/ER_Personnels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phique de une"/>
      <sheetName val="Tableau 1"/>
      <sheetName val="Graphique 1"/>
      <sheetName val="Graphique 2"/>
      <sheetName val="Graphique 3"/>
      <sheetName val="Tableau complémentaire A"/>
      <sheetName val="Tableau complémentaire B"/>
      <sheetName val="Tableau complémentaire C"/>
    </sheetNames>
    <sheetDataSet>
      <sheetData sheetId="0">
        <row r="4">
          <cell r="B4" t="str">
            <v>Services pour adultes</v>
          </cell>
          <cell r="C4">
            <v>47.13</v>
          </cell>
        </row>
        <row r="5">
          <cell r="B5" t="str">
            <v>Etablissements pour adultes</v>
          </cell>
          <cell r="C5">
            <v>73.150000000000006</v>
          </cell>
        </row>
        <row r="6">
          <cell r="B6" t="str">
            <v>Ensemble des structures pour adultes</v>
          </cell>
          <cell r="C6">
            <v>68.260000000000005</v>
          </cell>
        </row>
        <row r="7">
          <cell r="B7" t="str">
            <v>Etablissements pour enfants</v>
          </cell>
          <cell r="C7">
            <v>81.5</v>
          </cell>
        </row>
        <row r="8">
          <cell r="B8" t="str">
            <v>Services pour enfants</v>
          </cell>
          <cell r="C8">
            <v>63.48</v>
          </cell>
        </row>
        <row r="9">
          <cell r="B9" t="str">
            <v>Ensemble des structures pour enfants</v>
          </cell>
          <cell r="C9">
            <v>74.03</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FE668-C596-4048-81A8-BDB95142C153}">
  <dimension ref="B2:D14"/>
  <sheetViews>
    <sheetView tabSelected="1" zoomScaleNormal="100" workbookViewId="0"/>
  </sheetViews>
  <sheetFormatPr baseColWidth="10" defaultRowHeight="12.75" x14ac:dyDescent="0.25"/>
  <cols>
    <col min="1" max="1" width="3.7109375" style="1" customWidth="1"/>
    <col min="2" max="2" width="55.28515625" style="1" customWidth="1"/>
    <col min="3" max="3" width="12.42578125" style="1" customWidth="1"/>
    <col min="4" max="16384" width="11.42578125" style="1"/>
  </cols>
  <sheetData>
    <row r="2" spans="2:4" ht="18.75" customHeight="1" x14ac:dyDescent="0.25">
      <c r="B2" s="56" t="s">
        <v>196</v>
      </c>
    </row>
    <row r="4" spans="2:4" x14ac:dyDescent="0.25">
      <c r="C4" s="191" t="s">
        <v>6</v>
      </c>
    </row>
    <row r="5" spans="2:4" x14ac:dyDescent="0.25">
      <c r="B5" s="16" t="s">
        <v>90</v>
      </c>
      <c r="C5" s="40">
        <v>47.13</v>
      </c>
    </row>
    <row r="6" spans="2:4" x14ac:dyDescent="0.25">
      <c r="B6" s="16" t="s">
        <v>197</v>
      </c>
      <c r="C6" s="40">
        <v>73.150000000000006</v>
      </c>
    </row>
    <row r="7" spans="2:4" x14ac:dyDescent="0.25">
      <c r="B7" s="17" t="s">
        <v>93</v>
      </c>
      <c r="C7" s="189">
        <v>68.260000000000005</v>
      </c>
    </row>
    <row r="8" spans="2:4" x14ac:dyDescent="0.25">
      <c r="B8" s="16" t="s">
        <v>198</v>
      </c>
      <c r="C8" s="40">
        <v>81.5</v>
      </c>
    </row>
    <row r="9" spans="2:4" x14ac:dyDescent="0.25">
      <c r="B9" s="16" t="s">
        <v>89</v>
      </c>
      <c r="C9" s="40">
        <v>63.48</v>
      </c>
    </row>
    <row r="10" spans="2:4" x14ac:dyDescent="0.25">
      <c r="B10" s="17" t="s">
        <v>98</v>
      </c>
      <c r="C10" s="41">
        <v>74.03</v>
      </c>
    </row>
    <row r="12" spans="2:4" ht="21.75" customHeight="1" x14ac:dyDescent="0.25">
      <c r="B12" s="190" t="s">
        <v>200</v>
      </c>
    </row>
    <row r="13" spans="2:4" ht="29.25" customHeight="1" x14ac:dyDescent="0.25">
      <c r="B13" s="188" t="s">
        <v>199</v>
      </c>
      <c r="C13" s="188"/>
      <c r="D13" s="188"/>
    </row>
    <row r="14" spans="2:4" x14ac:dyDescent="0.25">
      <c r="B14" s="58" t="s">
        <v>123</v>
      </c>
    </row>
  </sheetData>
  <mergeCells count="1">
    <mergeCell ref="B13:D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8"/>
  <sheetViews>
    <sheetView showGridLines="0" zoomScaleNormal="100" workbookViewId="0">
      <selection activeCell="B38" sqref="B38:H38"/>
    </sheetView>
  </sheetViews>
  <sheetFormatPr baseColWidth="10" defaultColWidth="11.42578125" defaultRowHeight="12.75" x14ac:dyDescent="0.25"/>
  <cols>
    <col min="1" max="1" width="2.7109375" style="4" customWidth="1"/>
    <col min="2" max="2" width="38.85546875" style="4" customWidth="1"/>
    <col min="3" max="6" width="18.28515625" style="4" customWidth="1"/>
    <col min="7" max="16384" width="11.42578125" style="4"/>
  </cols>
  <sheetData>
    <row r="2" spans="2:9" x14ac:dyDescent="0.25">
      <c r="B2" s="62" t="s">
        <v>160</v>
      </c>
      <c r="C2" s="25"/>
      <c r="D2" s="25"/>
      <c r="E2" s="25"/>
    </row>
    <row r="3" spans="2:9" x14ac:dyDescent="0.25">
      <c r="B3" s="27"/>
      <c r="C3" s="27"/>
      <c r="D3" s="27"/>
      <c r="E3" s="27"/>
    </row>
    <row r="4" spans="2:9" ht="51" customHeight="1" x14ac:dyDescent="0.25">
      <c r="B4" s="176" t="s">
        <v>78</v>
      </c>
      <c r="C4" s="177">
        <v>2022</v>
      </c>
      <c r="D4" s="177"/>
      <c r="E4" s="177"/>
      <c r="F4" s="19" t="s">
        <v>180</v>
      </c>
    </row>
    <row r="5" spans="2:9" ht="50.25" customHeight="1" x14ac:dyDescent="0.25">
      <c r="B5" s="176"/>
      <c r="C5" s="138" t="s">
        <v>12</v>
      </c>
      <c r="D5" s="137" t="s">
        <v>2</v>
      </c>
      <c r="E5" s="73" t="s">
        <v>3</v>
      </c>
      <c r="F5" s="61" t="s">
        <v>155</v>
      </c>
    </row>
    <row r="6" spans="2:9" x14ac:dyDescent="0.25">
      <c r="B6" s="139" t="s">
        <v>4</v>
      </c>
      <c r="C6" s="144">
        <v>343100</v>
      </c>
      <c r="D6" s="145">
        <v>270300</v>
      </c>
      <c r="E6" s="156">
        <v>0.51</v>
      </c>
      <c r="F6" s="157">
        <v>4.9000000000000004</v>
      </c>
      <c r="G6" s="70"/>
      <c r="H6" s="51"/>
      <c r="I6" s="47"/>
    </row>
    <row r="7" spans="2:9" x14ac:dyDescent="0.25">
      <c r="B7" s="140" t="s">
        <v>82</v>
      </c>
      <c r="C7" s="146">
        <v>103600</v>
      </c>
      <c r="D7" s="147">
        <v>83300</v>
      </c>
      <c r="E7" s="158">
        <v>0.71</v>
      </c>
      <c r="F7" s="159">
        <v>6.7</v>
      </c>
      <c r="G7" s="70"/>
      <c r="H7" s="51"/>
      <c r="I7" s="47"/>
    </row>
    <row r="8" spans="2:9" x14ac:dyDescent="0.25">
      <c r="B8" s="141" t="s">
        <v>83</v>
      </c>
      <c r="C8" s="148"/>
      <c r="D8" s="149"/>
      <c r="E8" s="158"/>
      <c r="F8" s="159"/>
      <c r="G8" s="70"/>
      <c r="H8" s="51"/>
      <c r="I8" s="47"/>
    </row>
    <row r="9" spans="2:9" x14ac:dyDescent="0.25">
      <c r="B9" s="143" t="s">
        <v>182</v>
      </c>
      <c r="C9" s="150">
        <v>61100</v>
      </c>
      <c r="D9" s="151">
        <v>50400</v>
      </c>
      <c r="E9" s="160">
        <v>0.67</v>
      </c>
      <c r="F9" s="161">
        <v>9.6</v>
      </c>
      <c r="G9" s="70"/>
      <c r="H9" s="51"/>
      <c r="I9" s="47"/>
    </row>
    <row r="10" spans="2:9" x14ac:dyDescent="0.25">
      <c r="B10" s="143" t="s">
        <v>183</v>
      </c>
      <c r="C10" s="150">
        <v>17200</v>
      </c>
      <c r="D10" s="151">
        <v>13800</v>
      </c>
      <c r="E10" s="160">
        <v>0.7</v>
      </c>
      <c r="F10" s="161">
        <v>9.5</v>
      </c>
      <c r="G10" s="70"/>
      <c r="H10" s="51"/>
      <c r="I10" s="47"/>
    </row>
    <row r="11" spans="2:9" x14ac:dyDescent="0.25">
      <c r="B11" s="143" t="s">
        <v>184</v>
      </c>
      <c r="C11" s="150">
        <v>8100</v>
      </c>
      <c r="D11" s="151">
        <v>6100</v>
      </c>
      <c r="E11" s="160">
        <v>1.1100000000000001</v>
      </c>
      <c r="F11" s="161">
        <v>-4.7</v>
      </c>
      <c r="G11" s="70"/>
      <c r="H11" s="51"/>
      <c r="I11" s="47"/>
    </row>
    <row r="12" spans="2:9" x14ac:dyDescent="0.25">
      <c r="B12" s="143" t="s">
        <v>124</v>
      </c>
      <c r="C12" s="150">
        <v>8600</v>
      </c>
      <c r="D12" s="151">
        <v>6800</v>
      </c>
      <c r="E12" s="160">
        <v>0.9</v>
      </c>
      <c r="F12" s="161">
        <v>6.3</v>
      </c>
      <c r="G12" s="70"/>
      <c r="H12" s="51"/>
      <c r="I12" s="47"/>
    </row>
    <row r="13" spans="2:9" ht="13.5" x14ac:dyDescent="0.25">
      <c r="B13" s="143" t="s">
        <v>185</v>
      </c>
      <c r="C13" s="150">
        <v>7400</v>
      </c>
      <c r="D13" s="151">
        <v>5400</v>
      </c>
      <c r="E13" s="160">
        <v>0.68</v>
      </c>
      <c r="F13" s="161">
        <v>8</v>
      </c>
      <c r="G13" s="70"/>
      <c r="H13" s="51"/>
      <c r="I13" s="47"/>
    </row>
    <row r="14" spans="2:9" ht="13.5" x14ac:dyDescent="0.25">
      <c r="B14" s="143" t="s">
        <v>186</v>
      </c>
      <c r="C14" s="152">
        <v>600</v>
      </c>
      <c r="D14" s="153">
        <v>400</v>
      </c>
      <c r="E14" s="160">
        <v>0.52</v>
      </c>
      <c r="F14" s="161">
        <v>-66.7</v>
      </c>
      <c r="G14" s="70"/>
      <c r="H14" s="51"/>
      <c r="I14" s="47"/>
    </row>
    <row r="15" spans="2:9" ht="13.5" x14ac:dyDescent="0.25">
      <c r="B15" s="143" t="s">
        <v>187</v>
      </c>
      <c r="C15" s="152">
        <v>600</v>
      </c>
      <c r="D15" s="153">
        <v>400</v>
      </c>
      <c r="E15" s="160">
        <v>0.61</v>
      </c>
      <c r="F15" s="161">
        <v>0</v>
      </c>
      <c r="G15" s="70"/>
      <c r="H15" s="51"/>
      <c r="I15" s="47"/>
    </row>
    <row r="16" spans="2:9" ht="13.5" x14ac:dyDescent="0.25">
      <c r="B16" s="139" t="s">
        <v>188</v>
      </c>
      <c r="C16" s="144">
        <v>27400</v>
      </c>
      <c r="D16" s="145">
        <v>16600</v>
      </c>
      <c r="E16" s="156">
        <v>0.3</v>
      </c>
      <c r="F16" s="157">
        <v>4.4000000000000004</v>
      </c>
      <c r="G16" s="70"/>
      <c r="H16" s="51"/>
      <c r="I16" s="47"/>
    </row>
    <row r="17" spans="2:9" x14ac:dyDescent="0.25">
      <c r="B17" s="140" t="s">
        <v>85</v>
      </c>
      <c r="C17" s="146">
        <v>196000</v>
      </c>
      <c r="D17" s="147">
        <v>160200</v>
      </c>
      <c r="E17" s="158">
        <v>0.54</v>
      </c>
      <c r="F17" s="159">
        <v>3.4</v>
      </c>
      <c r="G17" s="70"/>
      <c r="H17" s="51"/>
      <c r="I17" s="47"/>
    </row>
    <row r="18" spans="2:9" x14ac:dyDescent="0.25">
      <c r="B18" s="141" t="s">
        <v>83</v>
      </c>
      <c r="C18" s="148"/>
      <c r="D18" s="149"/>
      <c r="E18" s="158"/>
      <c r="F18" s="159"/>
      <c r="G18" s="70"/>
      <c r="H18" s="51"/>
      <c r="I18" s="47"/>
    </row>
    <row r="19" spans="2:9" x14ac:dyDescent="0.25">
      <c r="B19" s="143" t="s">
        <v>125</v>
      </c>
      <c r="C19" s="150">
        <v>31100</v>
      </c>
      <c r="D19" s="151">
        <v>26200</v>
      </c>
      <c r="E19" s="160">
        <v>0.22</v>
      </c>
      <c r="F19" s="161">
        <v>2.2999999999999998</v>
      </c>
      <c r="G19" s="70"/>
      <c r="H19" s="51"/>
      <c r="I19" s="47"/>
    </row>
    <row r="20" spans="2:9" ht="13.5" x14ac:dyDescent="0.25">
      <c r="B20" s="143" t="s">
        <v>189</v>
      </c>
      <c r="C20" s="150">
        <v>5900</v>
      </c>
      <c r="D20" s="151">
        <v>3800</v>
      </c>
      <c r="E20" s="160">
        <v>0.33</v>
      </c>
      <c r="F20" s="161">
        <v>2.7</v>
      </c>
      <c r="G20" s="70"/>
      <c r="H20" s="51"/>
      <c r="I20" s="47"/>
    </row>
    <row r="21" spans="2:9" ht="13.5" x14ac:dyDescent="0.25">
      <c r="B21" s="143" t="s">
        <v>190</v>
      </c>
      <c r="C21" s="150">
        <v>157800</v>
      </c>
      <c r="D21" s="151">
        <v>129400</v>
      </c>
      <c r="E21" s="160">
        <v>0.81</v>
      </c>
      <c r="F21" s="161">
        <v>4.2</v>
      </c>
      <c r="G21" s="70"/>
      <c r="H21" s="51"/>
      <c r="I21" s="47"/>
    </row>
    <row r="22" spans="2:9" x14ac:dyDescent="0.25">
      <c r="B22" s="143" t="s">
        <v>127</v>
      </c>
      <c r="C22" s="152">
        <v>500</v>
      </c>
      <c r="D22" s="153">
        <v>300</v>
      </c>
      <c r="E22" s="160">
        <v>0.54</v>
      </c>
      <c r="F22" s="161">
        <v>-25</v>
      </c>
      <c r="G22" s="70"/>
      <c r="H22" s="51"/>
      <c r="I22" s="47"/>
    </row>
    <row r="23" spans="2:9" ht="13.5" x14ac:dyDescent="0.25">
      <c r="B23" s="143" t="s">
        <v>186</v>
      </c>
      <c r="C23" s="152">
        <v>700</v>
      </c>
      <c r="D23" s="153">
        <v>500</v>
      </c>
      <c r="E23" s="160">
        <v>0.28000000000000003</v>
      </c>
      <c r="F23" s="161">
        <v>-50</v>
      </c>
      <c r="G23" s="70"/>
      <c r="H23" s="51"/>
      <c r="I23" s="47"/>
    </row>
    <row r="24" spans="2:9" ht="13.5" x14ac:dyDescent="0.25">
      <c r="B24" s="139" t="s">
        <v>191</v>
      </c>
      <c r="C24" s="144">
        <v>15300</v>
      </c>
      <c r="D24" s="145">
        <v>9600</v>
      </c>
      <c r="E24" s="156">
        <v>0.16</v>
      </c>
      <c r="F24" s="157">
        <v>11.6</v>
      </c>
      <c r="G24" s="70"/>
      <c r="H24" s="51"/>
      <c r="I24" s="47"/>
    </row>
    <row r="25" spans="2:9" x14ac:dyDescent="0.25">
      <c r="B25" s="142" t="s">
        <v>88</v>
      </c>
      <c r="C25" s="154">
        <v>800</v>
      </c>
      <c r="D25" s="155">
        <v>600</v>
      </c>
      <c r="E25" s="162">
        <v>0.36</v>
      </c>
      <c r="F25" s="163" t="s">
        <v>5</v>
      </c>
      <c r="G25" s="47"/>
      <c r="H25" s="51"/>
      <c r="I25" s="47"/>
    </row>
    <row r="26" spans="2:9" x14ac:dyDescent="0.25">
      <c r="B26" s="28"/>
      <c r="C26" s="28"/>
      <c r="D26" s="28"/>
      <c r="E26" s="28"/>
      <c r="H26" s="51"/>
      <c r="I26" s="47"/>
    </row>
    <row r="27" spans="2:9" ht="15" customHeight="1" x14ac:dyDescent="0.25">
      <c r="B27" s="175" t="s">
        <v>192</v>
      </c>
      <c r="C27" s="174"/>
      <c r="D27" s="174"/>
      <c r="E27" s="174"/>
      <c r="F27" s="174"/>
      <c r="G27" s="174"/>
      <c r="H27" s="174"/>
    </row>
    <row r="28" spans="2:9" x14ac:dyDescent="0.25">
      <c r="B28" s="174"/>
      <c r="C28" s="174"/>
      <c r="D28" s="174"/>
      <c r="E28" s="174"/>
      <c r="F28" s="174"/>
      <c r="G28" s="174"/>
      <c r="H28" s="174"/>
    </row>
    <row r="29" spans="2:9" x14ac:dyDescent="0.25">
      <c r="B29" s="174"/>
      <c r="C29" s="174"/>
      <c r="D29" s="174"/>
      <c r="E29" s="174"/>
      <c r="F29" s="174"/>
      <c r="G29" s="174"/>
      <c r="H29" s="174"/>
    </row>
    <row r="30" spans="2:9" x14ac:dyDescent="0.25">
      <c r="B30" s="174"/>
      <c r="C30" s="174"/>
      <c r="D30" s="174"/>
      <c r="E30" s="174"/>
      <c r="F30" s="174"/>
      <c r="G30" s="174"/>
      <c r="H30" s="174"/>
    </row>
    <row r="31" spans="2:9" x14ac:dyDescent="0.25">
      <c r="B31" s="174"/>
      <c r="C31" s="174"/>
      <c r="D31" s="174"/>
      <c r="E31" s="174"/>
      <c r="F31" s="174"/>
      <c r="G31" s="174"/>
      <c r="H31" s="174"/>
    </row>
    <row r="32" spans="2:9" x14ac:dyDescent="0.25">
      <c r="B32" s="174"/>
      <c r="C32" s="174"/>
      <c r="D32" s="174"/>
      <c r="E32" s="174"/>
      <c r="F32" s="174"/>
      <c r="G32" s="174"/>
      <c r="H32" s="174"/>
    </row>
    <row r="33" spans="2:8" x14ac:dyDescent="0.25">
      <c r="B33" s="174"/>
      <c r="C33" s="174"/>
      <c r="D33" s="174"/>
      <c r="E33" s="174"/>
      <c r="F33" s="174"/>
      <c r="G33" s="174"/>
      <c r="H33" s="174"/>
    </row>
    <row r="34" spans="2:8" x14ac:dyDescent="0.25">
      <c r="B34" s="174"/>
      <c r="C34" s="174"/>
      <c r="D34" s="174"/>
      <c r="E34" s="174"/>
      <c r="F34" s="174"/>
      <c r="G34" s="174"/>
      <c r="H34" s="174"/>
    </row>
    <row r="35" spans="2:8" ht="62.1" customHeight="1" x14ac:dyDescent="0.25">
      <c r="B35" s="174"/>
      <c r="C35" s="174"/>
      <c r="D35" s="174"/>
      <c r="E35" s="174"/>
      <c r="F35" s="174"/>
      <c r="G35" s="174"/>
      <c r="H35" s="174"/>
    </row>
    <row r="36" spans="2:8" x14ac:dyDescent="0.25">
      <c r="B36" s="172"/>
      <c r="C36" s="172"/>
      <c r="D36" s="172"/>
      <c r="E36" s="172"/>
      <c r="F36" s="172"/>
      <c r="G36" s="172"/>
      <c r="H36" s="172"/>
    </row>
    <row r="37" spans="2:8" x14ac:dyDescent="0.25">
      <c r="B37" s="173"/>
      <c r="C37" s="173"/>
      <c r="D37" s="173"/>
      <c r="E37" s="173"/>
      <c r="F37" s="173"/>
      <c r="G37" s="173"/>
      <c r="H37" s="173"/>
    </row>
    <row r="38" spans="2:8" x14ac:dyDescent="0.25">
      <c r="B38" s="174"/>
      <c r="C38" s="174"/>
      <c r="D38" s="174"/>
      <c r="E38" s="174"/>
      <c r="F38" s="174"/>
      <c r="G38" s="174"/>
      <c r="H38" s="174"/>
    </row>
  </sheetData>
  <mergeCells count="6">
    <mergeCell ref="B36:H36"/>
    <mergeCell ref="B37:H37"/>
    <mergeCell ref="B38:H38"/>
    <mergeCell ref="B27:H35"/>
    <mergeCell ref="B4:B5"/>
    <mergeCell ref="C4:E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4"/>
  <sheetViews>
    <sheetView zoomScaleNormal="100" workbookViewId="0">
      <selection activeCell="C5" sqref="C5"/>
    </sheetView>
  </sheetViews>
  <sheetFormatPr baseColWidth="10" defaultColWidth="11.42578125" defaultRowHeight="12.75" x14ac:dyDescent="0.25"/>
  <cols>
    <col min="1" max="1" width="3.7109375" style="1" customWidth="1"/>
    <col min="2" max="2" width="55.28515625" style="1" customWidth="1"/>
    <col min="3" max="3" width="12.42578125" style="1" customWidth="1"/>
    <col min="4" max="16384" width="11.42578125" style="1"/>
  </cols>
  <sheetData>
    <row r="2" spans="2:3" x14ac:dyDescent="0.25">
      <c r="B2" s="6" t="s">
        <v>159</v>
      </c>
    </row>
    <row r="4" spans="2:3" x14ac:dyDescent="0.25">
      <c r="B4" s="164" t="s">
        <v>175</v>
      </c>
    </row>
    <row r="5" spans="2:3" x14ac:dyDescent="0.25">
      <c r="B5" s="164"/>
      <c r="C5" s="191" t="s">
        <v>6</v>
      </c>
    </row>
    <row r="6" spans="2:3" x14ac:dyDescent="0.25">
      <c r="B6" s="16" t="s">
        <v>103</v>
      </c>
      <c r="C6" s="40">
        <v>88.41</v>
      </c>
    </row>
    <row r="7" spans="2:3" x14ac:dyDescent="0.25">
      <c r="B7" s="16" t="s">
        <v>102</v>
      </c>
      <c r="C7" s="40">
        <v>84.54</v>
      </c>
    </row>
    <row r="8" spans="2:3" x14ac:dyDescent="0.25">
      <c r="B8" s="16" t="s">
        <v>124</v>
      </c>
      <c r="C8" s="40">
        <v>84.23</v>
      </c>
    </row>
    <row r="9" spans="2:3" x14ac:dyDescent="0.25">
      <c r="B9" s="16" t="s">
        <v>91</v>
      </c>
      <c r="C9" s="40">
        <v>83.09</v>
      </c>
    </row>
    <row r="10" spans="2:3" x14ac:dyDescent="0.25">
      <c r="B10" s="16" t="s">
        <v>99</v>
      </c>
      <c r="C10" s="40">
        <v>79.59</v>
      </c>
    </row>
    <row r="11" spans="2:3" x14ac:dyDescent="0.25">
      <c r="B11" s="16" t="s">
        <v>97</v>
      </c>
      <c r="C11" s="40">
        <v>74.05</v>
      </c>
    </row>
    <row r="12" spans="2:3" x14ac:dyDescent="0.25">
      <c r="B12" s="16" t="s">
        <v>95</v>
      </c>
      <c r="C12" s="40">
        <v>72.41</v>
      </c>
    </row>
    <row r="13" spans="2:3" x14ac:dyDescent="0.25">
      <c r="B13" s="16" t="s">
        <v>89</v>
      </c>
      <c r="C13" s="40">
        <v>63.48</v>
      </c>
    </row>
    <row r="14" spans="2:3" x14ac:dyDescent="0.25">
      <c r="B14" s="17" t="s">
        <v>98</v>
      </c>
      <c r="C14" s="41">
        <v>74.03</v>
      </c>
    </row>
    <row r="16" spans="2:3" x14ac:dyDescent="0.25">
      <c r="B16" s="164" t="s">
        <v>176</v>
      </c>
    </row>
    <row r="17" spans="2:3" x14ac:dyDescent="0.25">
      <c r="C17" s="191" t="s">
        <v>6</v>
      </c>
    </row>
    <row r="18" spans="2:3" x14ac:dyDescent="0.25">
      <c r="B18" s="166" t="s">
        <v>131</v>
      </c>
      <c r="C18" s="40">
        <v>93.67</v>
      </c>
    </row>
    <row r="19" spans="2:3" x14ac:dyDescent="0.25">
      <c r="B19" s="167" t="s">
        <v>133</v>
      </c>
      <c r="C19" s="40">
        <v>88.02</v>
      </c>
    </row>
    <row r="20" spans="2:3" x14ac:dyDescent="0.25">
      <c r="B20" s="168" t="s">
        <v>130</v>
      </c>
      <c r="C20" s="40">
        <v>71.13</v>
      </c>
    </row>
    <row r="21" spans="2:3" x14ac:dyDescent="0.25">
      <c r="B21" s="169" t="s">
        <v>156</v>
      </c>
      <c r="C21" s="41">
        <v>78.17</v>
      </c>
    </row>
    <row r="22" spans="2:3" x14ac:dyDescent="0.25">
      <c r="B22" s="166" t="s">
        <v>125</v>
      </c>
      <c r="C22" s="40">
        <v>59.6</v>
      </c>
    </row>
    <row r="23" spans="2:3" x14ac:dyDescent="0.25">
      <c r="B23" s="166" t="s">
        <v>134</v>
      </c>
      <c r="C23" s="40">
        <v>57.63</v>
      </c>
    </row>
    <row r="24" spans="2:3" x14ac:dyDescent="0.25">
      <c r="B24" s="166" t="s">
        <v>135</v>
      </c>
      <c r="C24" s="40">
        <v>62.06</v>
      </c>
    </row>
    <row r="25" spans="2:3" ht="25.5" x14ac:dyDescent="0.25">
      <c r="B25" s="167" t="s">
        <v>132</v>
      </c>
      <c r="C25" s="40">
        <v>49.61</v>
      </c>
    </row>
    <row r="26" spans="2:3" x14ac:dyDescent="0.25">
      <c r="B26" s="169" t="s">
        <v>126</v>
      </c>
      <c r="C26" s="41">
        <v>58.38</v>
      </c>
    </row>
    <row r="27" spans="2:3" x14ac:dyDescent="0.25">
      <c r="B27" s="166" t="s">
        <v>127</v>
      </c>
      <c r="C27" s="40">
        <v>54.99</v>
      </c>
    </row>
    <row r="28" spans="2:3" x14ac:dyDescent="0.25">
      <c r="B28" s="15" t="s">
        <v>96</v>
      </c>
      <c r="C28" s="165">
        <v>52.89</v>
      </c>
    </row>
    <row r="29" spans="2:3" x14ac:dyDescent="0.25">
      <c r="B29" s="166" t="s">
        <v>128</v>
      </c>
      <c r="C29" s="40">
        <v>40.15</v>
      </c>
    </row>
    <row r="30" spans="2:3" x14ac:dyDescent="0.25">
      <c r="B30" s="166" t="s">
        <v>129</v>
      </c>
      <c r="C30" s="40">
        <v>61.22</v>
      </c>
    </row>
    <row r="31" spans="2:3" x14ac:dyDescent="0.25">
      <c r="B31" s="169" t="s">
        <v>90</v>
      </c>
      <c r="C31" s="41">
        <v>47.13</v>
      </c>
    </row>
    <row r="32" spans="2:3" x14ac:dyDescent="0.25">
      <c r="B32" s="169" t="s">
        <v>93</v>
      </c>
      <c r="C32" s="41">
        <v>68.260000000000005</v>
      </c>
    </row>
    <row r="34" spans="2:3" ht="63" customHeight="1" x14ac:dyDescent="0.25">
      <c r="B34" s="178" t="s">
        <v>193</v>
      </c>
      <c r="C34" s="179"/>
    </row>
  </sheetData>
  <mergeCells count="1">
    <mergeCell ref="B34:C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6"/>
  <sheetViews>
    <sheetView showGridLines="0" zoomScaleNormal="100" workbookViewId="0">
      <selection activeCell="D21" sqref="D21"/>
    </sheetView>
  </sheetViews>
  <sheetFormatPr baseColWidth="10" defaultColWidth="11.42578125" defaultRowHeight="12.75" x14ac:dyDescent="0.25"/>
  <cols>
    <col min="1" max="1" width="3.28515625" style="4" customWidth="1"/>
    <col min="2" max="2" width="56.7109375" style="4" customWidth="1"/>
    <col min="3" max="6" width="11.42578125" style="4"/>
    <col min="7" max="7" width="40.85546875" style="4" customWidth="1"/>
    <col min="8" max="16384" width="11.42578125" style="4"/>
  </cols>
  <sheetData>
    <row r="2" spans="2:3" x14ac:dyDescent="0.25">
      <c r="B2" s="63" t="s">
        <v>158</v>
      </c>
    </row>
    <row r="3" spans="2:3" x14ac:dyDescent="0.25">
      <c r="B3" s="5"/>
      <c r="C3" s="9" t="s">
        <v>6</v>
      </c>
    </row>
    <row r="4" spans="2:3" ht="13.5" x14ac:dyDescent="0.25">
      <c r="B4" s="20" t="s">
        <v>177</v>
      </c>
      <c r="C4" s="21">
        <v>1.82</v>
      </c>
    </row>
    <row r="5" spans="2:3" x14ac:dyDescent="0.25">
      <c r="B5" s="20" t="s">
        <v>10</v>
      </c>
      <c r="C5" s="21">
        <v>1.84</v>
      </c>
    </row>
    <row r="6" spans="2:3" x14ac:dyDescent="0.25">
      <c r="B6" s="20" t="s">
        <v>136</v>
      </c>
      <c r="C6" s="21">
        <v>5.92</v>
      </c>
    </row>
    <row r="7" spans="2:3" x14ac:dyDescent="0.25">
      <c r="B7" s="20" t="s">
        <v>137</v>
      </c>
      <c r="C7" s="21">
        <v>12.9</v>
      </c>
    </row>
    <row r="8" spans="2:3" x14ac:dyDescent="0.25">
      <c r="B8" s="20" t="s">
        <v>9</v>
      </c>
      <c r="C8" s="21">
        <v>13.38</v>
      </c>
    </row>
    <row r="9" spans="2:3" x14ac:dyDescent="0.25">
      <c r="B9" s="20" t="s">
        <v>11</v>
      </c>
      <c r="C9" s="21">
        <v>19.170000000000002</v>
      </c>
    </row>
    <row r="10" spans="2:3" x14ac:dyDescent="0.25">
      <c r="B10" s="20" t="s">
        <v>75</v>
      </c>
      <c r="C10" s="21">
        <v>44.96</v>
      </c>
    </row>
    <row r="11" spans="2:3" x14ac:dyDescent="0.25">
      <c r="B11" s="22" t="s">
        <v>7</v>
      </c>
      <c r="C11" s="23">
        <v>100</v>
      </c>
    </row>
    <row r="12" spans="2:3" x14ac:dyDescent="0.25">
      <c r="B12" s="71"/>
      <c r="C12" s="72"/>
    </row>
    <row r="13" spans="2:3" ht="63.95" customHeight="1" x14ac:dyDescent="0.25">
      <c r="B13" s="175" t="s">
        <v>194</v>
      </c>
      <c r="C13" s="174"/>
    </row>
    <row r="14" spans="2:3" x14ac:dyDescent="0.25">
      <c r="B14" s="8"/>
    </row>
    <row r="15" spans="2:3" x14ac:dyDescent="0.25">
      <c r="B15" s="58"/>
    </row>
    <row r="16" spans="2:3" x14ac:dyDescent="0.25">
      <c r="B16" s="58"/>
    </row>
  </sheetData>
  <mergeCells count="1">
    <mergeCell ref="B13:C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workbookViewId="0">
      <selection activeCell="J35" sqref="J35"/>
    </sheetView>
  </sheetViews>
  <sheetFormatPr baseColWidth="10" defaultColWidth="11.42578125" defaultRowHeight="12.75" x14ac:dyDescent="0.25"/>
  <cols>
    <col min="1" max="1" width="3" style="7" customWidth="1"/>
    <col min="2" max="2" width="14.28515625" style="7" customWidth="1"/>
    <col min="3" max="16384" width="11.42578125" style="7"/>
  </cols>
  <sheetData>
    <row r="1" spans="1:8" x14ac:dyDescent="0.25">
      <c r="A1" s="171"/>
      <c r="B1" s="171"/>
    </row>
    <row r="2" spans="1:8" x14ac:dyDescent="0.25">
      <c r="A2" s="171"/>
      <c r="B2" s="56" t="s">
        <v>157</v>
      </c>
    </row>
    <row r="3" spans="1:8" x14ac:dyDescent="0.25">
      <c r="B3" s="6"/>
    </row>
    <row r="4" spans="1:8" x14ac:dyDescent="0.25">
      <c r="H4" s="10" t="s">
        <v>6</v>
      </c>
    </row>
    <row r="5" spans="1:8" ht="60" customHeight="1" x14ac:dyDescent="0.25">
      <c r="B5" s="67" t="s">
        <v>142</v>
      </c>
      <c r="C5" s="64" t="s">
        <v>10</v>
      </c>
      <c r="D5" s="65"/>
      <c r="E5" s="64" t="s">
        <v>75</v>
      </c>
      <c r="F5" s="65"/>
      <c r="G5" s="64" t="s">
        <v>75</v>
      </c>
      <c r="H5" s="64" t="s">
        <v>10</v>
      </c>
    </row>
    <row r="6" spans="1:8" x14ac:dyDescent="0.25">
      <c r="B6" s="18"/>
      <c r="C6" s="66" t="s">
        <v>139</v>
      </c>
      <c r="D6" s="66" t="s">
        <v>140</v>
      </c>
      <c r="E6" s="66" t="s">
        <v>139</v>
      </c>
      <c r="F6" s="66" t="s">
        <v>141</v>
      </c>
      <c r="G6" s="18" t="s">
        <v>161</v>
      </c>
      <c r="H6" s="18"/>
    </row>
    <row r="7" spans="1:8" x14ac:dyDescent="0.25">
      <c r="B7" s="18" t="s">
        <v>14</v>
      </c>
      <c r="C7" s="170">
        <v>0</v>
      </c>
      <c r="D7" s="170">
        <v>2.50396547351808E-2</v>
      </c>
      <c r="E7" s="170">
        <v>-9.5331032884943184E-2</v>
      </c>
      <c r="F7" s="170">
        <v>0.34837010251371175</v>
      </c>
      <c r="G7" s="170">
        <f>-E7+F7</f>
        <v>0.44370113539865497</v>
      </c>
      <c r="H7" s="170">
        <f>-C7+D7</f>
        <v>2.50396547351808E-2</v>
      </c>
    </row>
    <row r="8" spans="1:8" x14ac:dyDescent="0.25">
      <c r="B8" s="18" t="s">
        <v>16</v>
      </c>
      <c r="C8" s="170">
        <v>0</v>
      </c>
      <c r="D8" s="170">
        <v>2.1951563924825983E-2</v>
      </c>
      <c r="E8" s="170">
        <v>-9.8385905779756783E-2</v>
      </c>
      <c r="F8" s="170">
        <v>0.42580446504544106</v>
      </c>
      <c r="G8" s="170">
        <f t="shared" ref="G8:G67" si="0">-E8+F8</f>
        <v>0.52419037082519782</v>
      </c>
      <c r="H8" s="170">
        <f t="shared" ref="H8:H67" si="1">-C8+D8</f>
        <v>2.1951563924825983E-2</v>
      </c>
    </row>
    <row r="9" spans="1:8" x14ac:dyDescent="0.25">
      <c r="B9" s="18" t="s">
        <v>17</v>
      </c>
      <c r="C9" s="170">
        <v>0</v>
      </c>
      <c r="D9" s="170">
        <v>2.1757364883937463E-2</v>
      </c>
      <c r="E9" s="170">
        <v>-0.15577308407590321</v>
      </c>
      <c r="F9" s="170">
        <v>0.67929849440947154</v>
      </c>
      <c r="G9" s="170">
        <f t="shared" si="0"/>
        <v>0.83507157848537472</v>
      </c>
      <c r="H9" s="170">
        <f t="shared" si="1"/>
        <v>2.1757364883937463E-2</v>
      </c>
    </row>
    <row r="10" spans="1:8" x14ac:dyDescent="0.25">
      <c r="B10" s="18" t="s">
        <v>18</v>
      </c>
      <c r="C10" s="170">
        <v>0</v>
      </c>
      <c r="D10" s="170">
        <v>2.1666138085360959E-2</v>
      </c>
      <c r="E10" s="170">
        <v>-0.18277490062255469</v>
      </c>
      <c r="F10" s="170">
        <v>0.89928830318265207</v>
      </c>
      <c r="G10" s="170">
        <f t="shared" si="0"/>
        <v>1.0820632038052067</v>
      </c>
      <c r="H10" s="170">
        <f t="shared" si="1"/>
        <v>2.1666138085360959E-2</v>
      </c>
    </row>
    <row r="11" spans="1:8" x14ac:dyDescent="0.25">
      <c r="B11" s="18" t="s">
        <v>19</v>
      </c>
      <c r="C11" s="170">
        <v>-1.9850615425871899E-2</v>
      </c>
      <c r="D11" s="170">
        <v>6.5100687746373537E-2</v>
      </c>
      <c r="E11" s="170">
        <v>-0.23057408475430002</v>
      </c>
      <c r="F11" s="170">
        <v>1.0900544105277101</v>
      </c>
      <c r="G11" s="170">
        <f t="shared" si="0"/>
        <v>1.3206284952820102</v>
      </c>
      <c r="H11" s="170">
        <f t="shared" si="1"/>
        <v>8.4951303172245432E-2</v>
      </c>
    </row>
    <row r="12" spans="1:8" x14ac:dyDescent="0.25">
      <c r="B12" s="18" t="s">
        <v>20</v>
      </c>
      <c r="C12" s="170">
        <v>0</v>
      </c>
      <c r="D12" s="170">
        <v>4.8255399521840429E-2</v>
      </c>
      <c r="E12" s="170">
        <v>-0.29035143709006128</v>
      </c>
      <c r="F12" s="170">
        <v>1.267807128729157</v>
      </c>
      <c r="G12" s="170">
        <f t="shared" si="0"/>
        <v>1.5581585658192183</v>
      </c>
      <c r="H12" s="170">
        <f t="shared" si="1"/>
        <v>4.8255399521840429E-2</v>
      </c>
    </row>
    <row r="13" spans="1:8" x14ac:dyDescent="0.25">
      <c r="B13" s="18" t="s">
        <v>21</v>
      </c>
      <c r="C13" s="170">
        <v>-4.7544972939189627E-2</v>
      </c>
      <c r="D13" s="170">
        <v>9.9490943512957425E-2</v>
      </c>
      <c r="E13" s="170">
        <v>-0.3093357104450708</v>
      </c>
      <c r="F13" s="170">
        <v>1.3669640249375121</v>
      </c>
      <c r="G13" s="170">
        <f t="shared" si="0"/>
        <v>1.676299735382583</v>
      </c>
      <c r="H13" s="170">
        <f t="shared" si="1"/>
        <v>0.14703591645214706</v>
      </c>
    </row>
    <row r="14" spans="1:8" x14ac:dyDescent="0.25">
      <c r="B14" s="18" t="s">
        <v>22</v>
      </c>
      <c r="C14" s="170">
        <v>-3.2444105221164088E-2</v>
      </c>
      <c r="D14" s="170">
        <v>5.6998624563810399E-2</v>
      </c>
      <c r="E14" s="170">
        <v>-0.37197583768923259</v>
      </c>
      <c r="F14" s="170">
        <v>1.5113065379317097</v>
      </c>
      <c r="G14" s="170">
        <f t="shared" si="0"/>
        <v>1.8832823756209423</v>
      </c>
      <c r="H14" s="170">
        <f t="shared" si="1"/>
        <v>8.9442729784974487E-2</v>
      </c>
    </row>
    <row r="15" spans="1:8" x14ac:dyDescent="0.25">
      <c r="B15" s="18" t="s">
        <v>23</v>
      </c>
      <c r="C15" s="170">
        <v>-7.5008194646082646E-2</v>
      </c>
      <c r="D15" s="170">
        <v>0.14834912637430694</v>
      </c>
      <c r="E15" s="170">
        <v>-0.37916295241898529</v>
      </c>
      <c r="F15" s="170">
        <v>1.495075672026724</v>
      </c>
      <c r="G15" s="170">
        <f t="shared" si="0"/>
        <v>1.8742386244457092</v>
      </c>
      <c r="H15" s="170">
        <f t="shared" si="1"/>
        <v>0.22335732102038958</v>
      </c>
    </row>
    <row r="16" spans="1:8" x14ac:dyDescent="0.25">
      <c r="B16" s="18" t="s">
        <v>24</v>
      </c>
      <c r="C16" s="170">
        <v>-4.1354933695428503E-2</v>
      </c>
      <c r="D16" s="170">
        <v>0.15997803941020364</v>
      </c>
      <c r="E16" s="170">
        <v>-0.41901058134431196</v>
      </c>
      <c r="F16" s="170">
        <v>1.5423129336868358</v>
      </c>
      <c r="G16" s="170">
        <f t="shared" si="0"/>
        <v>1.9613235150311477</v>
      </c>
      <c r="H16" s="170">
        <f t="shared" si="1"/>
        <v>0.20133297310563214</v>
      </c>
    </row>
    <row r="17" spans="2:14" x14ac:dyDescent="0.25">
      <c r="B17" s="18" t="s">
        <v>25</v>
      </c>
      <c r="C17" s="170">
        <v>-0.14849892568493217</v>
      </c>
      <c r="D17" s="170">
        <v>0.25094482293808829</v>
      </c>
      <c r="E17" s="170">
        <v>-0.47037640464503166</v>
      </c>
      <c r="F17" s="170">
        <v>1.7384040395054721</v>
      </c>
      <c r="G17" s="170">
        <f t="shared" si="0"/>
        <v>2.2087804441505039</v>
      </c>
      <c r="H17" s="170">
        <f t="shared" si="1"/>
        <v>0.39944374862302046</v>
      </c>
    </row>
    <row r="18" spans="2:14" x14ac:dyDescent="0.25">
      <c r="B18" s="18" t="s">
        <v>26</v>
      </c>
      <c r="C18" s="170">
        <v>-0.1477602524398498</v>
      </c>
      <c r="D18" s="170">
        <v>0.309886817068314</v>
      </c>
      <c r="E18" s="170">
        <v>-0.52339012003815988</v>
      </c>
      <c r="F18" s="170">
        <v>1.8256807789030809</v>
      </c>
      <c r="G18" s="170">
        <f t="shared" si="0"/>
        <v>2.3490708989412408</v>
      </c>
      <c r="H18" s="170">
        <f t="shared" si="1"/>
        <v>0.45764706950816381</v>
      </c>
    </row>
    <row r="19" spans="2:14" x14ac:dyDescent="0.25">
      <c r="B19" s="18" t="s">
        <v>27</v>
      </c>
      <c r="C19" s="170">
        <v>-0.12847812865051683</v>
      </c>
      <c r="D19" s="170">
        <v>0.50021397688369651</v>
      </c>
      <c r="E19" s="170">
        <v>-0.48864435077060681</v>
      </c>
      <c r="F19" s="170">
        <v>1.8979427871325645</v>
      </c>
      <c r="G19" s="170">
        <f t="shared" si="0"/>
        <v>2.3865871379031711</v>
      </c>
      <c r="H19" s="170">
        <f t="shared" si="1"/>
        <v>0.6286921055342134</v>
      </c>
    </row>
    <row r="20" spans="2:14" x14ac:dyDescent="0.25">
      <c r="B20" s="18" t="s">
        <v>28</v>
      </c>
      <c r="C20" s="170">
        <v>-0.22084774429881482</v>
      </c>
      <c r="D20" s="170">
        <v>0.67557510076254035</v>
      </c>
      <c r="E20" s="170">
        <v>-0.50890638233772811</v>
      </c>
      <c r="F20" s="170">
        <v>1.963843281097043</v>
      </c>
      <c r="G20" s="170">
        <f t="shared" si="0"/>
        <v>2.472749663434771</v>
      </c>
      <c r="H20" s="170">
        <f t="shared" si="1"/>
        <v>0.89642284506135517</v>
      </c>
    </row>
    <row r="21" spans="2:14" x14ac:dyDescent="0.25">
      <c r="B21" s="18" t="s">
        <v>29</v>
      </c>
      <c r="C21" s="170">
        <v>-0.2150927138505232</v>
      </c>
      <c r="D21" s="170">
        <v>0.95291593524037044</v>
      </c>
      <c r="E21" s="170">
        <v>-0.58303716721816812</v>
      </c>
      <c r="F21" s="170">
        <v>2.0217768528891549</v>
      </c>
      <c r="G21" s="170">
        <f t="shared" si="0"/>
        <v>2.6048140201073231</v>
      </c>
      <c r="H21" s="170">
        <f t="shared" si="1"/>
        <v>1.1680086490908936</v>
      </c>
    </row>
    <row r="22" spans="2:14" x14ac:dyDescent="0.25">
      <c r="B22" s="18" t="s">
        <v>30</v>
      </c>
      <c r="C22" s="170">
        <v>-0.36983306728869692</v>
      </c>
      <c r="D22" s="170">
        <v>0.9595407004846781</v>
      </c>
      <c r="E22" s="170">
        <v>-0.58486613323437031</v>
      </c>
      <c r="F22" s="170">
        <v>2.0216910821251304</v>
      </c>
      <c r="G22" s="170">
        <f t="shared" si="0"/>
        <v>2.6065572153595005</v>
      </c>
      <c r="H22" s="170">
        <f t="shared" si="1"/>
        <v>1.329373767773375</v>
      </c>
    </row>
    <row r="23" spans="2:14" x14ac:dyDescent="0.25">
      <c r="B23" s="18" t="s">
        <v>31</v>
      </c>
      <c r="C23" s="170">
        <v>-0.32032395178545575</v>
      </c>
      <c r="D23" s="170">
        <v>0.68379397410572262</v>
      </c>
      <c r="E23" s="170">
        <v>-0.62880799355849526</v>
      </c>
      <c r="F23" s="170">
        <v>2.2318399738225936</v>
      </c>
      <c r="G23" s="170">
        <f t="shared" si="0"/>
        <v>2.8606479673810887</v>
      </c>
      <c r="H23" s="170">
        <f t="shared" si="1"/>
        <v>1.0041179258911783</v>
      </c>
    </row>
    <row r="24" spans="2:14" x14ac:dyDescent="0.25">
      <c r="B24" s="18" t="s">
        <v>32</v>
      </c>
      <c r="C24" s="170">
        <v>-0.34763569207237849</v>
      </c>
      <c r="D24" s="170">
        <v>1.166845671451312</v>
      </c>
      <c r="E24" s="170">
        <v>-0.6423440372504472</v>
      </c>
      <c r="F24" s="170">
        <v>2.0826614344696264</v>
      </c>
      <c r="G24" s="170">
        <f t="shared" si="0"/>
        <v>2.7250054717200736</v>
      </c>
      <c r="H24" s="170">
        <f t="shared" si="1"/>
        <v>1.5144813635236904</v>
      </c>
      <c r="N24" s="171"/>
    </row>
    <row r="25" spans="2:14" x14ac:dyDescent="0.25">
      <c r="B25" s="18" t="s">
        <v>33</v>
      </c>
      <c r="C25" s="170">
        <v>-0.40972184140437556</v>
      </c>
      <c r="D25" s="170">
        <v>1.0220338451573365</v>
      </c>
      <c r="E25" s="170">
        <v>-0.66133127337648268</v>
      </c>
      <c r="F25" s="170">
        <v>2.1255110942732491</v>
      </c>
      <c r="G25" s="170">
        <f t="shared" si="0"/>
        <v>2.786842367649732</v>
      </c>
      <c r="H25" s="170">
        <f t="shared" si="1"/>
        <v>1.431755686561712</v>
      </c>
    </row>
    <row r="26" spans="2:14" x14ac:dyDescent="0.25">
      <c r="B26" s="18" t="s">
        <v>34</v>
      </c>
      <c r="C26" s="170">
        <v>-0.51701190277811193</v>
      </c>
      <c r="D26" s="170">
        <v>1.2382864555741047</v>
      </c>
      <c r="E26" s="170">
        <v>-0.6153959734912523</v>
      </c>
      <c r="F26" s="170">
        <v>2.0006685768962322</v>
      </c>
      <c r="G26" s="170">
        <f t="shared" si="0"/>
        <v>2.6160645503874846</v>
      </c>
      <c r="H26" s="170">
        <f t="shared" si="1"/>
        <v>1.7552983583522166</v>
      </c>
    </row>
    <row r="27" spans="2:14" x14ac:dyDescent="0.25">
      <c r="B27" s="18" t="s">
        <v>35</v>
      </c>
      <c r="C27" s="170">
        <v>-0.31404133768915959</v>
      </c>
      <c r="D27" s="170">
        <v>0.85062400153290019</v>
      </c>
      <c r="E27" s="170">
        <v>-0.73164674899940285</v>
      </c>
      <c r="F27" s="170">
        <v>2.1290137468308337</v>
      </c>
      <c r="G27" s="170">
        <f t="shared" si="0"/>
        <v>2.8606604958302366</v>
      </c>
      <c r="H27" s="170">
        <f t="shared" si="1"/>
        <v>1.1646653392220598</v>
      </c>
    </row>
    <row r="28" spans="2:14" x14ac:dyDescent="0.25">
      <c r="B28" s="18" t="s">
        <v>36</v>
      </c>
      <c r="C28" s="170">
        <v>-0.2721090975761164</v>
      </c>
      <c r="D28" s="170">
        <v>0.99480628966486151</v>
      </c>
      <c r="E28" s="170">
        <v>-0.76913964974811944</v>
      </c>
      <c r="F28" s="170">
        <v>2.254193365626743</v>
      </c>
      <c r="G28" s="170">
        <f t="shared" si="0"/>
        <v>3.0233330153748623</v>
      </c>
      <c r="H28" s="170">
        <f t="shared" si="1"/>
        <v>1.266915387240978</v>
      </c>
    </row>
    <row r="29" spans="2:14" x14ac:dyDescent="0.25">
      <c r="B29" s="18" t="s">
        <v>37</v>
      </c>
      <c r="C29" s="170">
        <v>-0.28017336762722039</v>
      </c>
      <c r="D29" s="170">
        <v>1.5675340052906903</v>
      </c>
      <c r="E29" s="170">
        <v>-0.75191942895980246</v>
      </c>
      <c r="F29" s="170">
        <v>2.1903692637741186</v>
      </c>
      <c r="G29" s="170">
        <f t="shared" si="0"/>
        <v>2.9422886927339209</v>
      </c>
      <c r="H29" s="170">
        <f t="shared" si="1"/>
        <v>1.8477073729179108</v>
      </c>
    </row>
    <row r="30" spans="2:14" x14ac:dyDescent="0.25">
      <c r="B30" s="18" t="s">
        <v>38</v>
      </c>
      <c r="C30" s="170">
        <v>-0.5822661571552834</v>
      </c>
      <c r="D30" s="170">
        <v>1.1598116111620098</v>
      </c>
      <c r="E30" s="170">
        <v>-0.72983890243893768</v>
      </c>
      <c r="F30" s="170">
        <v>2.0663851125121435</v>
      </c>
      <c r="G30" s="170">
        <f t="shared" si="0"/>
        <v>2.7962240149510813</v>
      </c>
      <c r="H30" s="170">
        <f t="shared" si="1"/>
        <v>1.7420777683172932</v>
      </c>
    </row>
    <row r="31" spans="2:14" x14ac:dyDescent="0.25">
      <c r="B31" s="18" t="s">
        <v>39</v>
      </c>
      <c r="C31" s="170">
        <v>-0.5701279090526189</v>
      </c>
      <c r="D31" s="170">
        <v>1.1561104683557761</v>
      </c>
      <c r="E31" s="170">
        <v>-0.71452528958756001</v>
      </c>
      <c r="F31" s="170">
        <v>1.8831944422974836</v>
      </c>
      <c r="G31" s="170">
        <f t="shared" si="0"/>
        <v>2.5977197318850438</v>
      </c>
      <c r="H31" s="170">
        <f t="shared" si="1"/>
        <v>1.7262383774083951</v>
      </c>
    </row>
    <row r="32" spans="2:14" x14ac:dyDescent="0.25">
      <c r="B32" s="18" t="s">
        <v>40</v>
      </c>
      <c r="C32" s="170">
        <v>-0.33229250377645086</v>
      </c>
      <c r="D32" s="170">
        <v>0.94834826296910979</v>
      </c>
      <c r="E32" s="170">
        <v>-0.71706525489995177</v>
      </c>
      <c r="F32" s="170">
        <v>1.931971391497856</v>
      </c>
      <c r="G32" s="170">
        <f t="shared" si="0"/>
        <v>2.6490366463978079</v>
      </c>
      <c r="H32" s="170">
        <f t="shared" si="1"/>
        <v>1.2806407667455606</v>
      </c>
    </row>
    <row r="33" spans="2:8" x14ac:dyDescent="0.25">
      <c r="B33" s="18" t="s">
        <v>41</v>
      </c>
      <c r="C33" s="170">
        <v>-0.45126196176633249</v>
      </c>
      <c r="D33" s="170">
        <v>1.2016600628197811</v>
      </c>
      <c r="E33" s="170">
        <v>-0.75168681568982643</v>
      </c>
      <c r="F33" s="170">
        <v>1.8877401882133393</v>
      </c>
      <c r="G33" s="170">
        <f t="shared" si="0"/>
        <v>2.6394270039031658</v>
      </c>
      <c r="H33" s="170">
        <f t="shared" si="1"/>
        <v>1.6529220245861136</v>
      </c>
    </row>
    <row r="34" spans="2:8" x14ac:dyDescent="0.25">
      <c r="B34" s="18" t="s">
        <v>42</v>
      </c>
      <c r="C34" s="170">
        <v>-0.66904346255132285</v>
      </c>
      <c r="D34" s="170">
        <v>0.93256341370183005</v>
      </c>
      <c r="E34" s="170">
        <v>-0.80318324592198975</v>
      </c>
      <c r="F34" s="170">
        <v>2.0299969432386735</v>
      </c>
      <c r="G34" s="170">
        <f t="shared" si="0"/>
        <v>2.8331801891606632</v>
      </c>
      <c r="H34" s="170">
        <f t="shared" si="1"/>
        <v>1.601606876253153</v>
      </c>
    </row>
    <row r="35" spans="2:8" x14ac:dyDescent="0.25">
      <c r="B35" s="18" t="s">
        <v>43</v>
      </c>
      <c r="C35" s="170">
        <v>-0.44104640173965165</v>
      </c>
      <c r="D35" s="170">
        <v>1.1988617345438273</v>
      </c>
      <c r="E35" s="170">
        <v>-0.82295154327313136</v>
      </c>
      <c r="F35" s="170">
        <v>2.115853548004536</v>
      </c>
      <c r="G35" s="170">
        <f t="shared" si="0"/>
        <v>2.9388050912776675</v>
      </c>
      <c r="H35" s="170">
        <f t="shared" si="1"/>
        <v>1.6399081362834789</v>
      </c>
    </row>
    <row r="36" spans="2:8" x14ac:dyDescent="0.25">
      <c r="B36" s="18" t="s">
        <v>44</v>
      </c>
      <c r="C36" s="170">
        <v>-0.52230769276517353</v>
      </c>
      <c r="D36" s="170">
        <v>0.92630470287216138</v>
      </c>
      <c r="E36" s="170">
        <v>-0.8918641294521048</v>
      </c>
      <c r="F36" s="170">
        <v>2.0808718309416827</v>
      </c>
      <c r="G36" s="170">
        <f t="shared" si="0"/>
        <v>2.9727359603937877</v>
      </c>
      <c r="H36" s="170">
        <f t="shared" si="1"/>
        <v>1.4486123956373349</v>
      </c>
    </row>
    <row r="37" spans="2:8" x14ac:dyDescent="0.25">
      <c r="B37" s="18" t="s">
        <v>45</v>
      </c>
      <c r="C37" s="170">
        <v>-0.66794113859617765</v>
      </c>
      <c r="D37" s="170">
        <v>0.99970180621241911</v>
      </c>
      <c r="E37" s="170">
        <v>-0.96330905039889425</v>
      </c>
      <c r="F37" s="170">
        <v>2.096379107133143</v>
      </c>
      <c r="G37" s="170">
        <f t="shared" si="0"/>
        <v>3.0596881575320372</v>
      </c>
      <c r="H37" s="170">
        <f t="shared" si="1"/>
        <v>1.6676429448085968</v>
      </c>
    </row>
    <row r="38" spans="2:8" x14ac:dyDescent="0.25">
      <c r="B38" s="18" t="s">
        <v>46</v>
      </c>
      <c r="C38" s="170">
        <v>-0.88496855799280993</v>
      </c>
      <c r="D38" s="170">
        <v>1.4263391819148465</v>
      </c>
      <c r="E38" s="170">
        <v>-0.93206286247865533</v>
      </c>
      <c r="F38" s="170">
        <v>2.0278451847992156</v>
      </c>
      <c r="G38" s="170">
        <f t="shared" si="0"/>
        <v>2.9599080472778709</v>
      </c>
      <c r="H38" s="170">
        <f t="shared" si="1"/>
        <v>2.3113077399076563</v>
      </c>
    </row>
    <row r="39" spans="2:8" x14ac:dyDescent="0.25">
      <c r="B39" s="18" t="s">
        <v>47</v>
      </c>
      <c r="C39" s="170">
        <v>-0.957403806706834</v>
      </c>
      <c r="D39" s="170">
        <v>1.2742785577374431</v>
      </c>
      <c r="E39" s="170">
        <v>-0.93831819058836385</v>
      </c>
      <c r="F39" s="170">
        <v>2.0154745860229637</v>
      </c>
      <c r="G39" s="170">
        <f t="shared" si="0"/>
        <v>2.9537927766113277</v>
      </c>
      <c r="H39" s="170">
        <f t="shared" si="1"/>
        <v>2.2316823644442771</v>
      </c>
    </row>
    <row r="40" spans="2:8" x14ac:dyDescent="0.25">
      <c r="B40" s="18" t="s">
        <v>48</v>
      </c>
      <c r="C40" s="170">
        <v>-0.91076647189117255</v>
      </c>
      <c r="D40" s="170">
        <v>1.2142022682462108</v>
      </c>
      <c r="E40" s="170">
        <v>-0.89307164663424043</v>
      </c>
      <c r="F40" s="170">
        <v>1.8966935360141328</v>
      </c>
      <c r="G40" s="170">
        <f t="shared" si="0"/>
        <v>2.7897651826483734</v>
      </c>
      <c r="H40" s="170">
        <f t="shared" si="1"/>
        <v>2.1249687401373833</v>
      </c>
    </row>
    <row r="41" spans="2:8" x14ac:dyDescent="0.25">
      <c r="B41" s="18" t="s">
        <v>49</v>
      </c>
      <c r="C41" s="170">
        <v>-0.96655881790676212</v>
      </c>
      <c r="D41" s="170">
        <v>1.465343462971435</v>
      </c>
      <c r="E41" s="170">
        <v>-0.7992829120664765</v>
      </c>
      <c r="F41" s="170">
        <v>1.8632595543925292</v>
      </c>
      <c r="G41" s="170">
        <f t="shared" si="0"/>
        <v>2.6625424664590058</v>
      </c>
      <c r="H41" s="170">
        <f t="shared" si="1"/>
        <v>2.4319022808781972</v>
      </c>
    </row>
    <row r="42" spans="2:8" x14ac:dyDescent="0.25">
      <c r="B42" s="18" t="s">
        <v>50</v>
      </c>
      <c r="C42" s="170">
        <v>-1.0717640079616717</v>
      </c>
      <c r="D42" s="170">
        <v>1.5450078733946473</v>
      </c>
      <c r="E42" s="170">
        <v>-0.90026202644216258</v>
      </c>
      <c r="F42" s="170">
        <v>1.8288340301316228</v>
      </c>
      <c r="G42" s="170">
        <f t="shared" si="0"/>
        <v>2.7290960565737854</v>
      </c>
      <c r="H42" s="170">
        <f t="shared" si="1"/>
        <v>2.616771881356319</v>
      </c>
    </row>
    <row r="43" spans="2:8" x14ac:dyDescent="0.25">
      <c r="B43" s="18" t="s">
        <v>51</v>
      </c>
      <c r="C43" s="170">
        <v>-1.0417459100471766</v>
      </c>
      <c r="D43" s="170">
        <v>1.3625320773503238</v>
      </c>
      <c r="E43" s="170">
        <v>-0.81712835810248097</v>
      </c>
      <c r="F43" s="170">
        <v>1.8307093891935955</v>
      </c>
      <c r="G43" s="170">
        <f t="shared" si="0"/>
        <v>2.6478377472960766</v>
      </c>
      <c r="H43" s="170">
        <f t="shared" si="1"/>
        <v>2.4042779873975002</v>
      </c>
    </row>
    <row r="44" spans="2:8" x14ac:dyDescent="0.25">
      <c r="B44" s="18" t="s">
        <v>52</v>
      </c>
      <c r="C44" s="170">
        <v>-1.1095138620480833</v>
      </c>
      <c r="D44" s="170">
        <v>2.2097052205294436</v>
      </c>
      <c r="E44" s="170">
        <v>-0.85095815859780877</v>
      </c>
      <c r="F44" s="170">
        <v>1.7916037711107231</v>
      </c>
      <c r="G44" s="170">
        <f t="shared" si="0"/>
        <v>2.6425619297085321</v>
      </c>
      <c r="H44" s="170">
        <f t="shared" si="1"/>
        <v>3.319219082577527</v>
      </c>
    </row>
    <row r="45" spans="2:8" x14ac:dyDescent="0.25">
      <c r="B45" s="18" t="s">
        <v>53</v>
      </c>
      <c r="C45" s="170">
        <v>-1.3307183787874239</v>
      </c>
      <c r="D45" s="170">
        <v>1.991249695696522</v>
      </c>
      <c r="E45" s="170">
        <v>-0.85560255244653571</v>
      </c>
      <c r="F45" s="170">
        <v>1.7997132622085581</v>
      </c>
      <c r="G45" s="170">
        <f t="shared" si="0"/>
        <v>2.6553158146550939</v>
      </c>
      <c r="H45" s="170">
        <f t="shared" si="1"/>
        <v>3.3219680744839462</v>
      </c>
    </row>
    <row r="46" spans="2:8" x14ac:dyDescent="0.25">
      <c r="B46" s="18" t="s">
        <v>54</v>
      </c>
      <c r="C46" s="170">
        <v>-1.9289018558486748</v>
      </c>
      <c r="D46" s="170">
        <v>1.4879490453635802</v>
      </c>
      <c r="E46" s="170">
        <v>-0.7614677628584916</v>
      </c>
      <c r="F46" s="170">
        <v>1.5860758429259338</v>
      </c>
      <c r="G46" s="170">
        <f t="shared" si="0"/>
        <v>2.3475436057844252</v>
      </c>
      <c r="H46" s="170">
        <f t="shared" si="1"/>
        <v>3.4168509012122552</v>
      </c>
    </row>
    <row r="47" spans="2:8" x14ac:dyDescent="0.25">
      <c r="B47" s="18" t="s">
        <v>55</v>
      </c>
      <c r="C47" s="170">
        <v>-1.8502124299382412</v>
      </c>
      <c r="D47" s="170">
        <v>1.5631163115270934</v>
      </c>
      <c r="E47" s="170">
        <v>-0.59145348591799662</v>
      </c>
      <c r="F47" s="170">
        <v>1.309470390484303</v>
      </c>
      <c r="G47" s="170">
        <f t="shared" si="0"/>
        <v>1.9009238764022998</v>
      </c>
      <c r="H47" s="170">
        <f t="shared" si="1"/>
        <v>3.4133287414653344</v>
      </c>
    </row>
    <row r="48" spans="2:8" x14ac:dyDescent="0.25">
      <c r="B48" s="18" t="s">
        <v>56</v>
      </c>
      <c r="C48" s="170">
        <v>-2.4920087892623375</v>
      </c>
      <c r="D48" s="170">
        <v>1.2320909693446727</v>
      </c>
      <c r="E48" s="170">
        <v>-0.43359598272468453</v>
      </c>
      <c r="F48" s="170">
        <v>1.0639645545557106</v>
      </c>
      <c r="G48" s="170">
        <f t="shared" si="0"/>
        <v>1.4975605372803951</v>
      </c>
      <c r="H48" s="170">
        <f t="shared" si="1"/>
        <v>3.7240997586070099</v>
      </c>
    </row>
    <row r="49" spans="2:8" x14ac:dyDescent="0.25">
      <c r="B49" s="18" t="s">
        <v>57</v>
      </c>
      <c r="C49" s="170">
        <v>-1.8072901864796411</v>
      </c>
      <c r="D49" s="170">
        <v>1.4886909399705146</v>
      </c>
      <c r="E49" s="170">
        <v>-0.27398952316044306</v>
      </c>
      <c r="F49" s="170">
        <v>0.60258043055791555</v>
      </c>
      <c r="G49" s="170">
        <f t="shared" si="0"/>
        <v>0.87656995371835866</v>
      </c>
      <c r="H49" s="170">
        <f t="shared" si="1"/>
        <v>3.2959811264501555</v>
      </c>
    </row>
    <row r="50" spans="2:8" x14ac:dyDescent="0.25">
      <c r="B50" s="18" t="s">
        <v>58</v>
      </c>
      <c r="C50" s="170">
        <v>-2.2490561728696656</v>
      </c>
      <c r="D50" s="170">
        <v>1.5446485389951015</v>
      </c>
      <c r="E50" s="170">
        <v>-0.13868130816202179</v>
      </c>
      <c r="F50" s="170">
        <v>0.32713755336598199</v>
      </c>
      <c r="G50" s="170">
        <f t="shared" si="0"/>
        <v>0.46581886152800378</v>
      </c>
      <c r="H50" s="170">
        <f t="shared" si="1"/>
        <v>3.7937047118647671</v>
      </c>
    </row>
    <row r="51" spans="2:8" x14ac:dyDescent="0.25">
      <c r="B51" s="18" t="s">
        <v>59</v>
      </c>
      <c r="C51" s="170">
        <v>-2.1468357207782423</v>
      </c>
      <c r="D51" s="170">
        <v>1.7239725128949495</v>
      </c>
      <c r="E51" s="170">
        <v>-0.11323857101288659</v>
      </c>
      <c r="F51" s="170">
        <v>0.21856674211904542</v>
      </c>
      <c r="G51" s="170">
        <f t="shared" si="0"/>
        <v>0.33180531313193201</v>
      </c>
      <c r="H51" s="170">
        <f t="shared" si="1"/>
        <v>3.8708082336731917</v>
      </c>
    </row>
    <row r="52" spans="2:8" x14ac:dyDescent="0.25">
      <c r="B52" s="18" t="s">
        <v>60</v>
      </c>
      <c r="C52" s="170">
        <v>-1.9544478270129999</v>
      </c>
      <c r="D52" s="170">
        <v>1.2796260413043485</v>
      </c>
      <c r="E52" s="170">
        <v>-6.1452208012426179E-2</v>
      </c>
      <c r="F52" s="170">
        <v>0.11675538661535785</v>
      </c>
      <c r="G52" s="170">
        <f t="shared" si="0"/>
        <v>0.17820759462778402</v>
      </c>
      <c r="H52" s="170">
        <f t="shared" si="1"/>
        <v>3.2340738683173482</v>
      </c>
    </row>
    <row r="53" spans="2:8" x14ac:dyDescent="0.25">
      <c r="B53" s="18" t="s">
        <v>61</v>
      </c>
      <c r="C53" s="170">
        <v>-2.0008846837125649</v>
      </c>
      <c r="D53" s="170">
        <v>1.2343947066223404</v>
      </c>
      <c r="E53" s="170">
        <v>-3.6453338782033669E-2</v>
      </c>
      <c r="F53" s="170">
        <v>7.5091588187991415E-2</v>
      </c>
      <c r="G53" s="170">
        <f t="shared" si="0"/>
        <v>0.11154492697002508</v>
      </c>
      <c r="H53" s="170">
        <f t="shared" si="1"/>
        <v>3.2352793903349051</v>
      </c>
    </row>
    <row r="54" spans="2:8" x14ac:dyDescent="0.25">
      <c r="B54" s="18" t="s">
        <v>62</v>
      </c>
      <c r="C54" s="170">
        <v>-1.9041968494986687</v>
      </c>
      <c r="D54" s="170">
        <v>1.4319458413320478</v>
      </c>
      <c r="E54" s="170">
        <v>-2.1462910819988228E-2</v>
      </c>
      <c r="F54" s="170">
        <v>5.1392914718881334E-2</v>
      </c>
      <c r="G54" s="170">
        <f t="shared" si="0"/>
        <v>7.2855825538869559E-2</v>
      </c>
      <c r="H54" s="170">
        <f t="shared" si="1"/>
        <v>3.3361426908307168</v>
      </c>
    </row>
    <row r="55" spans="2:8" x14ac:dyDescent="0.25">
      <c r="B55" s="18" t="s">
        <v>63</v>
      </c>
      <c r="C55" s="170">
        <v>-2.3646949355729396</v>
      </c>
      <c r="D55" s="170">
        <v>1.0439156623436197</v>
      </c>
      <c r="E55" s="170">
        <v>-1.596111364235353E-2</v>
      </c>
      <c r="F55" s="170">
        <v>2.4945565886553053E-2</v>
      </c>
      <c r="G55" s="170">
        <f t="shared" si="0"/>
        <v>4.0906679528906587E-2</v>
      </c>
      <c r="H55" s="170">
        <f t="shared" si="1"/>
        <v>3.4086105979165593</v>
      </c>
    </row>
    <row r="56" spans="2:8" x14ac:dyDescent="0.25">
      <c r="B56" s="18" t="s">
        <v>64</v>
      </c>
      <c r="C56" s="170">
        <v>-2.182201351656079</v>
      </c>
      <c r="D56" s="170">
        <v>1.0651432137390071</v>
      </c>
      <c r="E56" s="170">
        <v>-8.1810891469206014E-3</v>
      </c>
      <c r="F56" s="170">
        <v>1.6310200364527985E-2</v>
      </c>
      <c r="G56" s="170">
        <f t="shared" si="0"/>
        <v>2.4491289511448584E-2</v>
      </c>
      <c r="H56" s="170">
        <f t="shared" si="1"/>
        <v>3.2473445653950863</v>
      </c>
    </row>
    <row r="57" spans="2:8" x14ac:dyDescent="0.25">
      <c r="B57" s="18" t="s">
        <v>65</v>
      </c>
      <c r="C57" s="170">
        <v>-1.4253476590126584</v>
      </c>
      <c r="D57" s="170">
        <v>0.68653127734625585</v>
      </c>
      <c r="E57" s="170">
        <v>-9.3850314175837179E-4</v>
      </c>
      <c r="F57" s="170">
        <v>5.8117313593265742E-3</v>
      </c>
      <c r="G57" s="170">
        <f t="shared" si="0"/>
        <v>6.750234501084946E-3</v>
      </c>
      <c r="H57" s="170">
        <f t="shared" si="1"/>
        <v>2.1118789363589143</v>
      </c>
    </row>
    <row r="58" spans="2:8" x14ac:dyDescent="0.25">
      <c r="B58" s="18" t="s">
        <v>66</v>
      </c>
      <c r="C58" s="170">
        <v>-1.5744376791609838</v>
      </c>
      <c r="D58" s="170">
        <v>0.43443754759725811</v>
      </c>
      <c r="E58" s="170">
        <v>-1.7214097310364297E-3</v>
      </c>
      <c r="F58" s="170">
        <v>1.9331410393977416E-3</v>
      </c>
      <c r="G58" s="170">
        <f t="shared" si="0"/>
        <v>3.6545507704341712E-3</v>
      </c>
      <c r="H58" s="170">
        <f t="shared" si="1"/>
        <v>2.0088752267582417</v>
      </c>
    </row>
    <row r="59" spans="2:8" x14ac:dyDescent="0.25">
      <c r="B59" s="18" t="s">
        <v>67</v>
      </c>
      <c r="C59" s="170">
        <v>-1.4964703815168734</v>
      </c>
      <c r="D59" s="170">
        <v>0.30281801697927208</v>
      </c>
      <c r="E59" s="170">
        <v>-2.7912670557890414E-3</v>
      </c>
      <c r="F59" s="170">
        <v>1.5879791211086758E-3</v>
      </c>
      <c r="G59" s="170">
        <f t="shared" si="0"/>
        <v>4.3792461768977168E-3</v>
      </c>
      <c r="H59" s="170">
        <f t="shared" si="1"/>
        <v>1.7992883984961454</v>
      </c>
    </row>
    <row r="60" spans="2:8" x14ac:dyDescent="0.25">
      <c r="B60" s="18" t="s">
        <v>68</v>
      </c>
      <c r="C60" s="170">
        <v>-1.3452452722175221</v>
      </c>
      <c r="D60" s="170">
        <v>0.47122593881048519</v>
      </c>
      <c r="E60" s="170">
        <v>-9.3710575471341864E-4</v>
      </c>
      <c r="F60" s="170">
        <v>2.6853719347941099E-3</v>
      </c>
      <c r="G60" s="170">
        <f t="shared" si="0"/>
        <v>3.6224776895075286E-3</v>
      </c>
      <c r="H60" s="170">
        <f t="shared" si="1"/>
        <v>1.8164712110280072</v>
      </c>
    </row>
    <row r="61" spans="2:8" x14ac:dyDescent="0.25">
      <c r="B61" s="18" t="s">
        <v>69</v>
      </c>
      <c r="C61" s="170">
        <v>-1.50749112671573</v>
      </c>
      <c r="D61" s="170">
        <v>0.31520297813957021</v>
      </c>
      <c r="E61" s="170">
        <v>-1.5890374479023187E-3</v>
      </c>
      <c r="F61" s="170">
        <v>0</v>
      </c>
      <c r="G61" s="170">
        <f t="shared" si="0"/>
        <v>1.5890374479023187E-3</v>
      </c>
      <c r="H61" s="170">
        <f t="shared" si="1"/>
        <v>1.8226941048553003</v>
      </c>
    </row>
    <row r="62" spans="2:8" x14ac:dyDescent="0.25">
      <c r="B62" s="18" t="s">
        <v>70</v>
      </c>
      <c r="C62" s="170">
        <v>-0.75900915740811836</v>
      </c>
      <c r="D62" s="170">
        <v>0.1928989824978681</v>
      </c>
      <c r="E62" s="170">
        <v>0</v>
      </c>
      <c r="F62" s="170">
        <v>0</v>
      </c>
      <c r="G62" s="170">
        <f t="shared" si="0"/>
        <v>0</v>
      </c>
      <c r="H62" s="170">
        <f t="shared" si="1"/>
        <v>0.95190813990598644</v>
      </c>
    </row>
    <row r="63" spans="2:8" x14ac:dyDescent="0.25">
      <c r="B63" s="18" t="s">
        <v>71</v>
      </c>
      <c r="C63" s="170">
        <v>-0.77556168502468403</v>
      </c>
      <c r="D63" s="170">
        <v>6.2844951637253815E-2</v>
      </c>
      <c r="E63" s="170">
        <v>0</v>
      </c>
      <c r="F63" s="170">
        <v>1.7796315904108862E-3</v>
      </c>
      <c r="G63" s="170">
        <f t="shared" si="0"/>
        <v>1.7796315904108862E-3</v>
      </c>
      <c r="H63" s="170">
        <f t="shared" si="1"/>
        <v>0.83840663666193782</v>
      </c>
    </row>
    <row r="64" spans="2:8" x14ac:dyDescent="0.25">
      <c r="B64" s="18" t="s">
        <v>72</v>
      </c>
      <c r="C64" s="170">
        <v>-0.2429752727380588</v>
      </c>
      <c r="D64" s="170">
        <v>8.1841600712500961E-2</v>
      </c>
      <c r="E64" s="170">
        <v>0</v>
      </c>
      <c r="F64" s="170">
        <v>0</v>
      </c>
      <c r="G64" s="170">
        <f t="shared" si="0"/>
        <v>0</v>
      </c>
      <c r="H64" s="170">
        <f t="shared" si="1"/>
        <v>0.32481687345055976</v>
      </c>
    </row>
    <row r="65" spans="2:8" x14ac:dyDescent="0.25">
      <c r="B65" s="18" t="s">
        <v>73</v>
      </c>
      <c r="C65" s="170">
        <v>-0.18247712313151956</v>
      </c>
      <c r="D65" s="170">
        <v>0.18521408320522925</v>
      </c>
      <c r="E65" s="170">
        <v>0</v>
      </c>
      <c r="F65" s="170">
        <v>0</v>
      </c>
      <c r="G65" s="170">
        <f t="shared" si="0"/>
        <v>0</v>
      </c>
      <c r="H65" s="170">
        <f t="shared" si="1"/>
        <v>0.36769120633674879</v>
      </c>
    </row>
    <row r="66" spans="2:8" x14ac:dyDescent="0.25">
      <c r="B66" s="18" t="s">
        <v>74</v>
      </c>
      <c r="C66" s="170">
        <v>-0.2458623215123395</v>
      </c>
      <c r="D66" s="170">
        <v>1.8239764315769423E-2</v>
      </c>
      <c r="E66" s="170">
        <v>0</v>
      </c>
      <c r="F66" s="170">
        <v>0</v>
      </c>
      <c r="G66" s="170">
        <f t="shared" si="0"/>
        <v>0</v>
      </c>
      <c r="H66" s="170">
        <f t="shared" si="1"/>
        <v>0.2641020858281089</v>
      </c>
    </row>
    <row r="67" spans="2:8" x14ac:dyDescent="0.25">
      <c r="B67" s="18" t="s">
        <v>13</v>
      </c>
      <c r="C67" s="170">
        <v>-0.30578453503700292</v>
      </c>
      <c r="D67" s="170">
        <v>0.14079063400570832</v>
      </c>
      <c r="E67" s="170">
        <v>0</v>
      </c>
      <c r="F67" s="170">
        <v>0</v>
      </c>
      <c r="G67" s="170">
        <f t="shared" si="0"/>
        <v>0</v>
      </c>
      <c r="H67" s="170">
        <f t="shared" si="1"/>
        <v>0.44657516904271122</v>
      </c>
    </row>
    <row r="68" spans="2:8" x14ac:dyDescent="0.25">
      <c r="C68" s="45"/>
      <c r="D68" s="45"/>
      <c r="E68" s="45"/>
      <c r="F68" s="45"/>
    </row>
    <row r="69" spans="2:8" ht="60.95" customHeight="1" x14ac:dyDescent="0.25">
      <c r="B69" s="180" t="s">
        <v>195</v>
      </c>
      <c r="C69" s="181"/>
      <c r="D69" s="181"/>
      <c r="E69" s="181"/>
      <c r="F69" s="181"/>
      <c r="G69" s="181"/>
      <c r="H69" s="181"/>
    </row>
    <row r="70" spans="2:8" x14ac:dyDescent="0.25">
      <c r="B70" s="3"/>
    </row>
    <row r="71" spans="2:8" x14ac:dyDescent="0.25">
      <c r="B71" s="58"/>
    </row>
  </sheetData>
  <mergeCells count="1">
    <mergeCell ref="B69:H6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P39"/>
  <sheetViews>
    <sheetView showGridLines="0" zoomScaleNormal="100" workbookViewId="0">
      <selection activeCell="H40" sqref="H40"/>
    </sheetView>
  </sheetViews>
  <sheetFormatPr baseColWidth="10" defaultColWidth="11.42578125" defaultRowHeight="12.75" x14ac:dyDescent="0.25"/>
  <cols>
    <col min="1" max="1" width="2.7109375" style="4" customWidth="1"/>
    <col min="2" max="2" width="51.28515625" style="4" customWidth="1"/>
    <col min="3" max="42" width="11.28515625" style="26" customWidth="1"/>
    <col min="43" max="16384" width="11.42578125" style="4"/>
  </cols>
  <sheetData>
    <row r="2" spans="2:42" x14ac:dyDescent="0.25">
      <c r="B2" s="62" t="s">
        <v>174</v>
      </c>
      <c r="C2" s="25"/>
      <c r="D2" s="25"/>
      <c r="E2" s="25"/>
      <c r="F2" s="25"/>
      <c r="G2" s="25"/>
      <c r="H2" s="42"/>
      <c r="I2" s="42"/>
    </row>
    <row r="3" spans="2:42" x14ac:dyDescent="0.25">
      <c r="B3" s="27"/>
      <c r="C3" s="27"/>
      <c r="D3" s="27"/>
      <c r="E3" s="27"/>
      <c r="F3" s="27"/>
      <c r="G3" s="27"/>
      <c r="W3" s="42"/>
      <c r="X3" s="42"/>
      <c r="Y3" s="42"/>
      <c r="Z3" s="42"/>
    </row>
    <row r="4" spans="2:42" ht="15" customHeight="1" x14ac:dyDescent="0.25">
      <c r="B4" s="176" t="s">
        <v>78</v>
      </c>
      <c r="C4" s="177">
        <v>2022</v>
      </c>
      <c r="D4" s="177"/>
      <c r="E4" s="177"/>
      <c r="F4" s="177"/>
      <c r="G4" s="177"/>
      <c r="H4" s="177">
        <v>2018</v>
      </c>
      <c r="I4" s="177"/>
      <c r="J4" s="177"/>
      <c r="K4" s="177"/>
      <c r="L4" s="177"/>
      <c r="M4" s="177">
        <v>2014</v>
      </c>
      <c r="N4" s="177"/>
      <c r="O4" s="177"/>
      <c r="P4" s="177"/>
      <c r="Q4" s="177"/>
      <c r="R4" s="177">
        <v>2010</v>
      </c>
      <c r="S4" s="177"/>
      <c r="T4" s="177"/>
      <c r="U4" s="177"/>
      <c r="V4" s="177"/>
      <c r="W4" s="177">
        <v>2006</v>
      </c>
      <c r="X4" s="177"/>
      <c r="Y4" s="177"/>
      <c r="Z4" s="177"/>
      <c r="AA4" s="177"/>
      <c r="AB4" s="177" t="s">
        <v>87</v>
      </c>
      <c r="AC4" s="177"/>
      <c r="AD4" s="177"/>
      <c r="AE4" s="177" t="s">
        <v>79</v>
      </c>
      <c r="AF4" s="177"/>
      <c r="AG4" s="177"/>
      <c r="AH4" s="177" t="s">
        <v>80</v>
      </c>
      <c r="AI4" s="177"/>
      <c r="AJ4" s="177"/>
      <c r="AK4" s="177" t="s">
        <v>81</v>
      </c>
      <c r="AL4" s="177"/>
      <c r="AM4" s="177"/>
      <c r="AN4" s="177" t="s">
        <v>86</v>
      </c>
      <c r="AO4" s="177"/>
      <c r="AP4" s="177"/>
    </row>
    <row r="5" spans="2:42" ht="51" x14ac:dyDescent="0.25">
      <c r="B5" s="176"/>
      <c r="C5" s="37" t="s">
        <v>0</v>
      </c>
      <c r="D5" s="37" t="s">
        <v>1</v>
      </c>
      <c r="E5" s="60" t="s">
        <v>143</v>
      </c>
      <c r="F5" s="37" t="s">
        <v>2</v>
      </c>
      <c r="G5" s="37" t="s">
        <v>3</v>
      </c>
      <c r="H5" s="37" t="s">
        <v>0</v>
      </c>
      <c r="I5" s="37" t="s">
        <v>1</v>
      </c>
      <c r="J5" s="60" t="s">
        <v>143</v>
      </c>
      <c r="K5" s="37" t="s">
        <v>2</v>
      </c>
      <c r="L5" s="37" t="s">
        <v>3</v>
      </c>
      <c r="M5" s="37" t="s">
        <v>0</v>
      </c>
      <c r="N5" s="37" t="s">
        <v>1</v>
      </c>
      <c r="O5" s="60" t="s">
        <v>143</v>
      </c>
      <c r="P5" s="37" t="s">
        <v>2</v>
      </c>
      <c r="Q5" s="37" t="s">
        <v>3</v>
      </c>
      <c r="R5" s="37" t="s">
        <v>0</v>
      </c>
      <c r="S5" s="37" t="s">
        <v>1</v>
      </c>
      <c r="T5" s="60" t="s">
        <v>143</v>
      </c>
      <c r="U5" s="37" t="s">
        <v>2</v>
      </c>
      <c r="V5" s="37" t="s">
        <v>3</v>
      </c>
      <c r="W5" s="37" t="s">
        <v>0</v>
      </c>
      <c r="X5" s="37" t="s">
        <v>1</v>
      </c>
      <c r="Y5" s="60" t="s">
        <v>143</v>
      </c>
      <c r="Z5" s="37" t="s">
        <v>2</v>
      </c>
      <c r="AA5" s="37" t="s">
        <v>3</v>
      </c>
      <c r="AB5" s="37" t="s">
        <v>0</v>
      </c>
      <c r="AC5" s="37" t="s">
        <v>1</v>
      </c>
      <c r="AD5" s="37" t="s">
        <v>2</v>
      </c>
      <c r="AE5" s="37" t="s">
        <v>0</v>
      </c>
      <c r="AF5" s="37" t="s">
        <v>1</v>
      </c>
      <c r="AG5" s="37" t="s">
        <v>2</v>
      </c>
      <c r="AH5" s="37" t="s">
        <v>0</v>
      </c>
      <c r="AI5" s="37" t="s">
        <v>1</v>
      </c>
      <c r="AJ5" s="37" t="s">
        <v>2</v>
      </c>
      <c r="AK5" s="37" t="s">
        <v>0</v>
      </c>
      <c r="AL5" s="37" t="s">
        <v>1</v>
      </c>
      <c r="AM5" s="37" t="s">
        <v>2</v>
      </c>
      <c r="AN5" s="37" t="s">
        <v>0</v>
      </c>
      <c r="AO5" s="37" t="s">
        <v>1</v>
      </c>
      <c r="AP5" s="37" t="s">
        <v>2</v>
      </c>
    </row>
    <row r="6" spans="2:42" x14ac:dyDescent="0.25">
      <c r="B6" s="38" t="s">
        <v>4</v>
      </c>
      <c r="C6" s="108">
        <v>12380</v>
      </c>
      <c r="D6" s="108">
        <v>531040</v>
      </c>
      <c r="E6" s="116">
        <v>42.891760904684979</v>
      </c>
      <c r="F6" s="108">
        <v>270300</v>
      </c>
      <c r="G6" s="93">
        <v>0.50903954802259888</v>
      </c>
      <c r="H6" s="109">
        <v>12430</v>
      </c>
      <c r="I6" s="109">
        <v>510620</v>
      </c>
      <c r="J6" s="121">
        <v>41.092901419692005</v>
      </c>
      <c r="K6" s="109">
        <v>257600</v>
      </c>
      <c r="L6" s="133">
        <v>0.50448401401782639</v>
      </c>
      <c r="M6" s="109">
        <v>11570</v>
      </c>
      <c r="N6" s="109">
        <v>489200</v>
      </c>
      <c r="O6" s="121">
        <v>42.300334111543449</v>
      </c>
      <c r="P6" s="109">
        <v>246200</v>
      </c>
      <c r="Q6" s="131">
        <v>0.50333857168651841</v>
      </c>
      <c r="R6" s="109">
        <v>10600</v>
      </c>
      <c r="S6" s="109">
        <v>463240</v>
      </c>
      <c r="T6" s="121">
        <v>43.718478671196678</v>
      </c>
      <c r="U6" s="109">
        <v>231800</v>
      </c>
      <c r="V6" s="131">
        <v>0.5004522483977023</v>
      </c>
      <c r="W6" s="109">
        <v>9490</v>
      </c>
      <c r="X6" s="109">
        <v>408380</v>
      </c>
      <c r="Y6" s="121">
        <v>43.050811722538477</v>
      </c>
      <c r="Z6" s="109">
        <v>202600</v>
      </c>
      <c r="AA6" s="131">
        <v>0.49598658112542238</v>
      </c>
      <c r="AB6" s="123">
        <v>-4.0225261464199519E-3</v>
      </c>
      <c r="AC6" s="123">
        <v>3.9912263522776235E-2</v>
      </c>
      <c r="AD6" s="123">
        <v>4.9000000000000002E-2</v>
      </c>
      <c r="AE6" s="123">
        <v>7.4448767747514022E-2</v>
      </c>
      <c r="AF6" s="123">
        <v>4.3779398458919795E-2</v>
      </c>
      <c r="AG6" s="123">
        <v>4.6154716335982157E-2</v>
      </c>
      <c r="AH6" s="123">
        <v>9.1509433962264145E-2</v>
      </c>
      <c r="AI6" s="123">
        <v>5.6040065624730163E-2</v>
      </c>
      <c r="AJ6" s="123">
        <v>6.2122519413287315E-2</v>
      </c>
      <c r="AK6" s="123">
        <v>0.11696522655426765</v>
      </c>
      <c r="AL6" s="123">
        <v>0.13433566776041922</v>
      </c>
      <c r="AM6" s="123">
        <v>0.14412635735439289</v>
      </c>
      <c r="AN6" s="126">
        <v>0.30453108535300316</v>
      </c>
      <c r="AO6" s="126">
        <v>0.30025956217248639</v>
      </c>
      <c r="AP6" s="126">
        <v>0.3341559723593287</v>
      </c>
    </row>
    <row r="7" spans="2:42" x14ac:dyDescent="0.25">
      <c r="B7" s="38" t="s">
        <v>82</v>
      </c>
      <c r="C7" s="108">
        <v>2380</v>
      </c>
      <c r="D7" s="108">
        <v>117860</v>
      </c>
      <c r="E7" s="116">
        <v>49.521008403361343</v>
      </c>
      <c r="F7" s="108">
        <v>83300</v>
      </c>
      <c r="G7" s="93">
        <v>0.7067707449516375</v>
      </c>
      <c r="H7" s="109">
        <v>2370</v>
      </c>
      <c r="I7" s="109">
        <v>108900</v>
      </c>
      <c r="J7" s="121">
        <v>45.867914060584674</v>
      </c>
      <c r="K7" s="109">
        <v>78100</v>
      </c>
      <c r="L7" s="133">
        <v>0.71699448513916419</v>
      </c>
      <c r="M7" s="109">
        <v>2270</v>
      </c>
      <c r="N7" s="109">
        <v>107310</v>
      </c>
      <c r="O7" s="121">
        <v>47.295724988981931</v>
      </c>
      <c r="P7" s="109">
        <v>77700</v>
      </c>
      <c r="Q7" s="131">
        <v>0.72418763525728225</v>
      </c>
      <c r="R7" s="109">
        <v>2120</v>
      </c>
      <c r="S7" s="109">
        <v>106920</v>
      </c>
      <c r="T7" s="121">
        <v>50.479225684608117</v>
      </c>
      <c r="U7" s="109">
        <v>78300</v>
      </c>
      <c r="V7" s="131">
        <v>0.73217041575083008</v>
      </c>
      <c r="W7" s="109">
        <v>2080</v>
      </c>
      <c r="X7" s="109">
        <v>106390</v>
      </c>
      <c r="Y7" s="121">
        <v>51.147115384615383</v>
      </c>
      <c r="Z7" s="109">
        <v>74300</v>
      </c>
      <c r="AA7" s="131">
        <v>0.69835316677006376</v>
      </c>
      <c r="AB7" s="123">
        <v>4.2194092827004216E-3</v>
      </c>
      <c r="AC7" s="123">
        <v>8.2277318640954999E-2</v>
      </c>
      <c r="AD7" s="123">
        <v>6.7000000000000004E-2</v>
      </c>
      <c r="AE7" s="123">
        <v>4.6402110180696336E-2</v>
      </c>
      <c r="AF7" s="123">
        <v>1.4812270533201619E-2</v>
      </c>
      <c r="AG7" s="123">
        <v>4.7324284477174728E-3</v>
      </c>
      <c r="AH7" s="123">
        <v>7.0754716981132074E-2</v>
      </c>
      <c r="AI7" s="123">
        <v>3.6475869809203141E-3</v>
      </c>
      <c r="AJ7" s="123">
        <v>-7.6628352490421452E-3</v>
      </c>
      <c r="AK7" s="123">
        <v>1.9230769230769232E-2</v>
      </c>
      <c r="AL7" s="123">
        <v>4.98167120970016E-3</v>
      </c>
      <c r="AM7" s="123">
        <v>5.3835800807537013E-2</v>
      </c>
      <c r="AN7" s="126">
        <v>0.14423076923076922</v>
      </c>
      <c r="AO7" s="126">
        <v>0.10781088448162421</v>
      </c>
      <c r="AP7" s="126">
        <v>0.12113055181695828</v>
      </c>
    </row>
    <row r="8" spans="2:42" x14ac:dyDescent="0.25">
      <c r="B8" s="39" t="s">
        <v>83</v>
      </c>
      <c r="C8" s="110"/>
      <c r="D8" s="110"/>
      <c r="E8" s="117"/>
      <c r="F8" s="110"/>
      <c r="G8" s="117"/>
      <c r="H8" s="111"/>
      <c r="I8" s="111"/>
      <c r="J8" s="121"/>
      <c r="K8" s="111"/>
      <c r="L8" s="133"/>
      <c r="M8" s="111"/>
      <c r="N8" s="111"/>
      <c r="O8" s="121"/>
      <c r="P8" s="111"/>
      <c r="Q8" s="132"/>
      <c r="R8" s="111"/>
      <c r="S8" s="111"/>
      <c r="T8" s="121"/>
      <c r="U8" s="111"/>
      <c r="V8" s="132"/>
      <c r="W8" s="111"/>
      <c r="X8" s="111"/>
      <c r="Y8" s="121"/>
      <c r="Z8" s="111"/>
      <c r="AA8" s="132"/>
      <c r="AB8" s="123"/>
      <c r="AC8" s="123"/>
      <c r="AD8" s="123"/>
      <c r="AE8" s="123"/>
      <c r="AF8" s="123"/>
      <c r="AG8" s="123"/>
      <c r="AH8" s="123"/>
      <c r="AI8" s="123"/>
      <c r="AJ8" s="123"/>
      <c r="AK8" s="123"/>
      <c r="AL8" s="123"/>
      <c r="AM8" s="123"/>
      <c r="AN8" s="126"/>
      <c r="AO8" s="126"/>
      <c r="AP8" s="126"/>
    </row>
    <row r="9" spans="2:42" x14ac:dyDescent="0.25">
      <c r="B9" s="135" t="s">
        <v>100</v>
      </c>
      <c r="C9" s="112">
        <v>1380</v>
      </c>
      <c r="D9" s="112">
        <v>75700</v>
      </c>
      <c r="E9" s="118">
        <v>54.855072463768117</v>
      </c>
      <c r="F9" s="112">
        <v>50400</v>
      </c>
      <c r="G9" s="91">
        <v>0.66578599735799204</v>
      </c>
      <c r="H9" s="111">
        <v>1300</v>
      </c>
      <c r="I9" s="111">
        <v>70730</v>
      </c>
      <c r="J9" s="122">
        <v>54.544601336715779</v>
      </c>
      <c r="K9" s="111">
        <v>46000</v>
      </c>
      <c r="L9" s="134">
        <v>0.65096019112839354</v>
      </c>
      <c r="M9" s="111">
        <v>1260</v>
      </c>
      <c r="N9" s="111">
        <v>69230</v>
      </c>
      <c r="O9" s="122">
        <v>54.99046862589357</v>
      </c>
      <c r="P9" s="111">
        <v>45000</v>
      </c>
      <c r="Q9" s="132">
        <v>0.65013221397310528</v>
      </c>
      <c r="R9" s="111">
        <v>1210</v>
      </c>
      <c r="S9" s="111">
        <v>69590</v>
      </c>
      <c r="T9" s="122">
        <v>57.466556564822461</v>
      </c>
      <c r="U9" s="111">
        <v>45400</v>
      </c>
      <c r="V9" s="132">
        <v>0.65165536268536617</v>
      </c>
      <c r="W9" s="111">
        <v>1220</v>
      </c>
      <c r="X9" s="111">
        <v>69880</v>
      </c>
      <c r="Y9" s="122">
        <v>57.13736713000818</v>
      </c>
      <c r="Z9" s="111">
        <v>43200</v>
      </c>
      <c r="AA9" s="132">
        <v>0.61882682923338916</v>
      </c>
      <c r="AB9" s="124">
        <v>6.1538461538461542E-2</v>
      </c>
      <c r="AC9" s="124">
        <v>7.026721334652905E-2</v>
      </c>
      <c r="AD9" s="124">
        <v>9.6000000000000002E-2</v>
      </c>
      <c r="AE9" s="124">
        <v>2.9934795869737973E-2</v>
      </c>
      <c r="AF9" s="124">
        <v>2.1583998960033469E-2</v>
      </c>
      <c r="AG9" s="124">
        <v>2.2885039264093635E-2</v>
      </c>
      <c r="AH9" s="124">
        <v>4.1322314049586778E-2</v>
      </c>
      <c r="AI9" s="124">
        <v>-5.1731570627963786E-3</v>
      </c>
      <c r="AJ9" s="124">
        <v>-8.8105726872246704E-3</v>
      </c>
      <c r="AK9" s="124">
        <v>-8.1967213114754103E-3</v>
      </c>
      <c r="AL9" s="124">
        <v>-4.1499713795077279E-3</v>
      </c>
      <c r="AM9" s="124">
        <v>5.0925925925925923E-2</v>
      </c>
      <c r="AN9" s="127">
        <v>0.13114754098360656</v>
      </c>
      <c r="AO9" s="127">
        <v>8.3285632512879224E-2</v>
      </c>
      <c r="AP9" s="127">
        <v>0.16666666666666666</v>
      </c>
    </row>
    <row r="10" spans="2:42" x14ac:dyDescent="0.25">
      <c r="B10" s="135" t="s">
        <v>101</v>
      </c>
      <c r="C10" s="113">
        <v>490</v>
      </c>
      <c r="D10" s="112">
        <v>19750</v>
      </c>
      <c r="E10" s="118">
        <v>40.306122448979593</v>
      </c>
      <c r="F10" s="112">
        <v>13800</v>
      </c>
      <c r="G10" s="91">
        <v>0.69873417721518982</v>
      </c>
      <c r="H10" s="111">
        <v>460</v>
      </c>
      <c r="I10" s="111">
        <v>15980</v>
      </c>
      <c r="J10" s="122">
        <v>34.484069495260023</v>
      </c>
      <c r="K10" s="111">
        <v>12600</v>
      </c>
      <c r="L10" s="134">
        <v>0.79158185403104653</v>
      </c>
      <c r="M10" s="111">
        <v>430</v>
      </c>
      <c r="N10" s="111">
        <v>15560</v>
      </c>
      <c r="O10" s="122">
        <v>36.097447795823669</v>
      </c>
      <c r="P10" s="111">
        <v>12800</v>
      </c>
      <c r="Q10" s="132">
        <v>0.82231530338089731</v>
      </c>
      <c r="R10" s="111">
        <v>380</v>
      </c>
      <c r="S10" s="111">
        <v>14980</v>
      </c>
      <c r="T10" s="122">
        <v>39.328083989501309</v>
      </c>
      <c r="U10" s="111">
        <v>12600</v>
      </c>
      <c r="V10" s="132">
        <v>0.83822744260544579</v>
      </c>
      <c r="W10" s="111">
        <v>360</v>
      </c>
      <c r="X10" s="111">
        <v>14950</v>
      </c>
      <c r="Y10" s="122">
        <v>41.303867403314918</v>
      </c>
      <c r="Z10" s="111">
        <v>11800</v>
      </c>
      <c r="AA10" s="132">
        <v>0.79046281433921883</v>
      </c>
      <c r="AB10" s="124">
        <v>6.5217391304347824E-2</v>
      </c>
      <c r="AC10" s="124">
        <v>0.23591989987484355</v>
      </c>
      <c r="AD10" s="124">
        <v>9.5000000000000001E-2</v>
      </c>
      <c r="AE10" s="124">
        <v>7.491041299303941E-2</v>
      </c>
      <c r="AF10" s="124">
        <v>2.6867206581822855E-2</v>
      </c>
      <c r="AG10" s="124">
        <v>-1.1511224602361154E-2</v>
      </c>
      <c r="AH10" s="124">
        <v>0.13157894736842105</v>
      </c>
      <c r="AI10" s="124">
        <v>3.8718291054739652E-2</v>
      </c>
      <c r="AJ10" s="124">
        <v>1.5873015873015872E-2</v>
      </c>
      <c r="AK10" s="124">
        <v>5.5555555555555552E-2</v>
      </c>
      <c r="AL10" s="124">
        <v>2.0066889632107021E-3</v>
      </c>
      <c r="AM10" s="124">
        <v>6.7796610169491525E-2</v>
      </c>
      <c r="AN10" s="127">
        <v>0.3611111111111111</v>
      </c>
      <c r="AO10" s="127">
        <v>0.32107023411371238</v>
      </c>
      <c r="AP10" s="127">
        <v>0.16949152542372881</v>
      </c>
    </row>
    <row r="11" spans="2:42" x14ac:dyDescent="0.25">
      <c r="B11" s="135" t="s">
        <v>84</v>
      </c>
      <c r="C11" s="113">
        <v>190</v>
      </c>
      <c r="D11" s="112">
        <v>5490</v>
      </c>
      <c r="E11" s="118">
        <v>28.894736842105264</v>
      </c>
      <c r="F11" s="112">
        <v>6100</v>
      </c>
      <c r="G11" s="91">
        <v>1.1111111111111112</v>
      </c>
      <c r="H11" s="111">
        <v>200</v>
      </c>
      <c r="I11" s="111">
        <v>5680</v>
      </c>
      <c r="J11" s="122">
        <v>28.4</v>
      </c>
      <c r="K11" s="111">
        <v>6400</v>
      </c>
      <c r="L11" s="134">
        <v>1.1337932394366197</v>
      </c>
      <c r="M11" s="111">
        <v>200</v>
      </c>
      <c r="N11" s="111">
        <v>5650</v>
      </c>
      <c r="O11" s="122">
        <v>28.114427860696516</v>
      </c>
      <c r="P11" s="111">
        <v>6500</v>
      </c>
      <c r="Q11" s="132">
        <v>1.1507286869580606</v>
      </c>
      <c r="R11" s="111">
        <v>200</v>
      </c>
      <c r="S11" s="111">
        <v>5640</v>
      </c>
      <c r="T11" s="122">
        <v>28.760204081632654</v>
      </c>
      <c r="U11" s="111">
        <v>6700</v>
      </c>
      <c r="V11" s="132">
        <v>1.1850274968955119</v>
      </c>
      <c r="W11" s="111">
        <v>190</v>
      </c>
      <c r="X11" s="111">
        <v>5030</v>
      </c>
      <c r="Y11" s="122">
        <v>26.613756613756614</v>
      </c>
      <c r="Z11" s="111">
        <v>6000</v>
      </c>
      <c r="AA11" s="132">
        <v>1.1942345924453279</v>
      </c>
      <c r="AB11" s="124">
        <v>-0.05</v>
      </c>
      <c r="AC11" s="124">
        <v>-3.345070422535211E-2</v>
      </c>
      <c r="AD11" s="124">
        <v>-4.7E-2</v>
      </c>
      <c r="AE11" s="124">
        <v>-4.9751243781094526E-3</v>
      </c>
      <c r="AF11" s="124">
        <v>5.1318350734383296E-3</v>
      </c>
      <c r="AG11" s="124">
        <v>-9.6608416347561798E-3</v>
      </c>
      <c r="AH11" s="128">
        <v>0</v>
      </c>
      <c r="AI11" s="128">
        <v>1.7730496453900709E-3</v>
      </c>
      <c r="AJ11" s="128">
        <v>-2.9850746268656716E-2</v>
      </c>
      <c r="AK11" s="128">
        <v>5.2631578947368418E-2</v>
      </c>
      <c r="AL11" s="128">
        <v>0.12127236580516898</v>
      </c>
      <c r="AM11" s="128">
        <v>0.11666666666666667</v>
      </c>
      <c r="AN11" s="129">
        <v>0</v>
      </c>
      <c r="AO11" s="129">
        <v>9.1451292246520877E-2</v>
      </c>
      <c r="AP11" s="127">
        <v>1.6666666666666666E-2</v>
      </c>
    </row>
    <row r="12" spans="2:42" x14ac:dyDescent="0.25">
      <c r="B12" s="135" t="s">
        <v>92</v>
      </c>
      <c r="C12" s="113">
        <v>140</v>
      </c>
      <c r="D12" s="112">
        <v>7550</v>
      </c>
      <c r="E12" s="118">
        <v>53.928571428571431</v>
      </c>
      <c r="F12" s="112">
        <v>6800</v>
      </c>
      <c r="G12" s="91">
        <v>0.90066225165562919</v>
      </c>
      <c r="H12" s="111">
        <v>140</v>
      </c>
      <c r="I12" s="111">
        <v>7180</v>
      </c>
      <c r="J12" s="122">
        <v>49.855349682873644</v>
      </c>
      <c r="K12" s="111">
        <v>6400</v>
      </c>
      <c r="L12" s="134">
        <v>0.89053792142658128</v>
      </c>
      <c r="M12" s="111">
        <v>150</v>
      </c>
      <c r="N12" s="111">
        <v>7390</v>
      </c>
      <c r="O12" s="122">
        <v>50.589041095890408</v>
      </c>
      <c r="P12" s="111">
        <v>6500</v>
      </c>
      <c r="Q12" s="132">
        <v>0.88017020850257244</v>
      </c>
      <c r="R12" s="111">
        <v>130</v>
      </c>
      <c r="S12" s="111">
        <v>7510</v>
      </c>
      <c r="T12" s="122">
        <v>56.007462686567166</v>
      </c>
      <c r="U12" s="111">
        <v>6900</v>
      </c>
      <c r="V12" s="132">
        <v>0.92071952031978677</v>
      </c>
      <c r="W12" s="111">
        <v>130</v>
      </c>
      <c r="X12" s="111">
        <v>7350</v>
      </c>
      <c r="Y12" s="122">
        <v>56.122137404580151</v>
      </c>
      <c r="Z12" s="111">
        <v>6500</v>
      </c>
      <c r="AA12" s="132">
        <v>0.88234494015233955</v>
      </c>
      <c r="AB12" s="124">
        <v>0</v>
      </c>
      <c r="AC12" s="124">
        <v>5.1532033426183843E-2</v>
      </c>
      <c r="AD12" s="124">
        <v>6.3E-2</v>
      </c>
      <c r="AE12" s="124">
        <v>-1.3859417808219114E-2</v>
      </c>
      <c r="AF12" s="124">
        <v>-2.8161386406715408E-2</v>
      </c>
      <c r="AG12" s="124">
        <v>-1.6713891755261952E-2</v>
      </c>
      <c r="AH12" s="128">
        <v>0.15384615384615385</v>
      </c>
      <c r="AI12" s="128">
        <v>-1.5978695073235686E-2</v>
      </c>
      <c r="AJ12" s="128">
        <v>-5.7971014492753624E-2</v>
      </c>
      <c r="AK12" s="128">
        <v>0</v>
      </c>
      <c r="AL12" s="128">
        <v>2.1768707482993196E-2</v>
      </c>
      <c r="AM12" s="128">
        <v>6.1538461538461542E-2</v>
      </c>
      <c r="AN12" s="129">
        <v>7.6923076923076927E-2</v>
      </c>
      <c r="AO12" s="129">
        <v>2.7210884353741496E-2</v>
      </c>
      <c r="AP12" s="127">
        <v>4.6153846153846156E-2</v>
      </c>
    </row>
    <row r="13" spans="2:42" ht="13.5" x14ac:dyDescent="0.25">
      <c r="B13" s="136" t="s">
        <v>107</v>
      </c>
      <c r="C13" s="113">
        <v>110</v>
      </c>
      <c r="D13" s="112">
        <v>7940</v>
      </c>
      <c r="E13" s="118">
        <v>72.181818181818187</v>
      </c>
      <c r="F13" s="112">
        <v>5400</v>
      </c>
      <c r="G13" s="91">
        <v>0.68010075566750627</v>
      </c>
      <c r="H13" s="111">
        <v>120</v>
      </c>
      <c r="I13" s="111">
        <v>6740</v>
      </c>
      <c r="J13" s="122">
        <v>57.129779661016954</v>
      </c>
      <c r="K13" s="111">
        <v>5000</v>
      </c>
      <c r="L13" s="134">
        <v>0.74171932949570363</v>
      </c>
      <c r="M13" s="111">
        <v>120</v>
      </c>
      <c r="N13" s="111">
        <v>7580</v>
      </c>
      <c r="O13" s="122">
        <v>61.096774193548384</v>
      </c>
      <c r="P13" s="111">
        <v>5400</v>
      </c>
      <c r="Q13" s="132">
        <v>0.71818901795142553</v>
      </c>
      <c r="R13" s="111">
        <v>120</v>
      </c>
      <c r="S13" s="111">
        <v>7790</v>
      </c>
      <c r="T13" s="122">
        <v>64.88333333333334</v>
      </c>
      <c r="U13" s="111">
        <v>5800</v>
      </c>
      <c r="V13" s="132">
        <v>0.74492679167736964</v>
      </c>
      <c r="W13" s="111">
        <v>130</v>
      </c>
      <c r="X13" s="111">
        <v>8410</v>
      </c>
      <c r="Y13" s="122">
        <v>62.753731343283583</v>
      </c>
      <c r="Z13" s="111">
        <v>6200</v>
      </c>
      <c r="AA13" s="132">
        <v>0.74004043286954457</v>
      </c>
      <c r="AB13" s="124">
        <v>-8.3333333333333329E-2</v>
      </c>
      <c r="AC13" s="124">
        <v>0.17804154302670624</v>
      </c>
      <c r="AD13" s="124">
        <v>0.08</v>
      </c>
      <c r="AE13" s="124">
        <v>-4.8387096774193547E-2</v>
      </c>
      <c r="AF13" s="124">
        <v>-0.11017502639915519</v>
      </c>
      <c r="AG13" s="124">
        <v>-8.102133798934015E-2</v>
      </c>
      <c r="AH13" s="128">
        <v>0</v>
      </c>
      <c r="AI13" s="128">
        <v>-2.6957637997432605E-2</v>
      </c>
      <c r="AJ13" s="128">
        <v>-6.8965517241379309E-2</v>
      </c>
      <c r="AK13" s="128">
        <v>-7.6923076923076927E-2</v>
      </c>
      <c r="AL13" s="128">
        <v>-7.3721759809750292E-2</v>
      </c>
      <c r="AM13" s="128">
        <v>-6.4516129032258063E-2</v>
      </c>
      <c r="AN13" s="129">
        <v>-0.15384615384615385</v>
      </c>
      <c r="AO13" s="129">
        <v>-5.5885850178359099E-2</v>
      </c>
      <c r="AP13" s="127">
        <v>-0.12903225806451613</v>
      </c>
    </row>
    <row r="14" spans="2:42" ht="13.5" x14ac:dyDescent="0.25">
      <c r="B14" s="136" t="s">
        <v>108</v>
      </c>
      <c r="C14" s="113">
        <v>40</v>
      </c>
      <c r="D14" s="113">
        <v>770</v>
      </c>
      <c r="E14" s="118">
        <v>19.25</v>
      </c>
      <c r="F14" s="113">
        <v>400</v>
      </c>
      <c r="G14" s="91">
        <v>0.51948051948051943</v>
      </c>
      <c r="H14" s="111">
        <v>120</v>
      </c>
      <c r="I14" s="111">
        <v>1930</v>
      </c>
      <c r="J14" s="122">
        <v>16.750470390456396</v>
      </c>
      <c r="K14" s="111">
        <v>1200</v>
      </c>
      <c r="L14" s="134">
        <v>0.60195706355060363</v>
      </c>
      <c r="M14" s="111">
        <v>80</v>
      </c>
      <c r="N14" s="111">
        <v>1520</v>
      </c>
      <c r="O14" s="122">
        <v>18.349397590361445</v>
      </c>
      <c r="P14" s="111">
        <v>1100</v>
      </c>
      <c r="Q14" s="132">
        <v>0.74944609980302035</v>
      </c>
      <c r="R14" s="111">
        <v>60</v>
      </c>
      <c r="S14" s="111">
        <v>1160</v>
      </c>
      <c r="T14" s="122">
        <v>19.913793103448278</v>
      </c>
      <c r="U14" s="111">
        <v>800</v>
      </c>
      <c r="V14" s="132">
        <v>0.66666666666666663</v>
      </c>
      <c r="W14" s="111">
        <v>30</v>
      </c>
      <c r="X14" s="111">
        <v>590</v>
      </c>
      <c r="Y14" s="122">
        <v>21.962962962962962</v>
      </c>
      <c r="Z14" s="111">
        <v>200</v>
      </c>
      <c r="AA14" s="132">
        <v>0.36593591905564926</v>
      </c>
      <c r="AB14" s="124">
        <v>-0.66666666666666663</v>
      </c>
      <c r="AC14" s="124">
        <v>-0.60103626943005184</v>
      </c>
      <c r="AD14" s="124">
        <v>-0.66700000000000004</v>
      </c>
      <c r="AE14" s="124">
        <v>0.38958514457831322</v>
      </c>
      <c r="AF14" s="124">
        <v>0.26849967170059091</v>
      </c>
      <c r="AG14" s="124">
        <v>1.8862247321705418E-2</v>
      </c>
      <c r="AH14" s="128">
        <v>0.33333333333333331</v>
      </c>
      <c r="AI14" s="128">
        <v>0.31034482758620691</v>
      </c>
      <c r="AJ14" s="128">
        <v>0.375</v>
      </c>
      <c r="AK14" s="128">
        <v>1</v>
      </c>
      <c r="AL14" s="128">
        <v>0.96610169491525422</v>
      </c>
      <c r="AM14" s="128">
        <v>3</v>
      </c>
      <c r="AN14" s="129">
        <v>0.33333333333333331</v>
      </c>
      <c r="AO14" s="129">
        <v>0.30508474576271188</v>
      </c>
      <c r="AP14" s="127">
        <v>1</v>
      </c>
    </row>
    <row r="15" spans="2:42" ht="13.5" x14ac:dyDescent="0.25">
      <c r="B15" s="136" t="s">
        <v>109</v>
      </c>
      <c r="C15" s="113">
        <v>30</v>
      </c>
      <c r="D15" s="113">
        <v>660</v>
      </c>
      <c r="E15" s="118">
        <v>22</v>
      </c>
      <c r="F15" s="113">
        <v>400</v>
      </c>
      <c r="G15" s="91">
        <v>0.60606060606060608</v>
      </c>
      <c r="H15" s="111">
        <v>40</v>
      </c>
      <c r="I15" s="111">
        <v>680</v>
      </c>
      <c r="J15" s="122">
        <v>17</v>
      </c>
      <c r="K15" s="111">
        <v>400</v>
      </c>
      <c r="L15" s="134">
        <v>0.58823529411764708</v>
      </c>
      <c r="M15" s="111">
        <v>30</v>
      </c>
      <c r="N15" s="111">
        <v>390</v>
      </c>
      <c r="O15" s="122">
        <v>13</v>
      </c>
      <c r="P15" s="111">
        <v>300</v>
      </c>
      <c r="Q15" s="132">
        <v>0.76923076923076927</v>
      </c>
      <c r="R15" s="111">
        <v>20</v>
      </c>
      <c r="S15" s="111">
        <v>260</v>
      </c>
      <c r="T15" s="122">
        <v>13</v>
      </c>
      <c r="U15" s="111">
        <v>200</v>
      </c>
      <c r="V15" s="132">
        <v>0.76923076923076927</v>
      </c>
      <c r="W15" s="111">
        <v>20</v>
      </c>
      <c r="X15" s="111">
        <v>170</v>
      </c>
      <c r="Y15" s="122">
        <v>8.5</v>
      </c>
      <c r="Z15" s="111">
        <v>300</v>
      </c>
      <c r="AA15" s="132">
        <v>1.7647058823529411</v>
      </c>
      <c r="AB15" s="124">
        <v>-0.25</v>
      </c>
      <c r="AC15" s="124">
        <v>-2.9411764705882353E-2</v>
      </c>
      <c r="AD15" s="124">
        <v>0</v>
      </c>
      <c r="AE15" s="124">
        <f>(H15-M15)/M15</f>
        <v>0.33333333333333331</v>
      </c>
      <c r="AF15" s="124">
        <f>(I15-N15)/N15</f>
        <v>0.74358974358974361</v>
      </c>
      <c r="AG15" s="124">
        <f>(K15-P15)/P15</f>
        <v>0.33333333333333331</v>
      </c>
      <c r="AH15" s="128">
        <f>(M15-R15)/R15</f>
        <v>0.5</v>
      </c>
      <c r="AI15" s="128">
        <f>(N15-S15)/S15</f>
        <v>0.5</v>
      </c>
      <c r="AJ15" s="128">
        <f>(P15-U15)/U15</f>
        <v>0.5</v>
      </c>
      <c r="AK15" s="128">
        <f>(R15-W15)/W15*100</f>
        <v>0</v>
      </c>
      <c r="AL15" s="128">
        <f>(S15-X15)/X15</f>
        <v>0.52941176470588236</v>
      </c>
      <c r="AM15" s="128">
        <f>(U15-Z15)/Z15</f>
        <v>-0.33333333333333331</v>
      </c>
      <c r="AN15" s="129">
        <v>0.5</v>
      </c>
      <c r="AO15" s="129">
        <v>2.8823529411764706</v>
      </c>
      <c r="AP15" s="127">
        <v>0.33333333333333331</v>
      </c>
    </row>
    <row r="16" spans="2:42" ht="13.5" x14ac:dyDescent="0.25">
      <c r="B16" s="53" t="s">
        <v>110</v>
      </c>
      <c r="C16" s="114">
        <v>1650</v>
      </c>
      <c r="D16" s="114">
        <v>55930</v>
      </c>
      <c r="E16" s="119">
        <v>33.896969696969698</v>
      </c>
      <c r="F16" s="114">
        <v>16600</v>
      </c>
      <c r="G16" s="92">
        <v>0.29679957089218667</v>
      </c>
      <c r="H16" s="109">
        <v>1800</v>
      </c>
      <c r="I16" s="109">
        <v>55790</v>
      </c>
      <c r="J16" s="121">
        <v>31.0529450143666</v>
      </c>
      <c r="K16" s="109">
        <v>15900</v>
      </c>
      <c r="L16" s="133">
        <v>0.28565973277519646</v>
      </c>
      <c r="M16" s="109">
        <v>1630</v>
      </c>
      <c r="N16" s="109">
        <v>50160</v>
      </c>
      <c r="O16" s="121">
        <v>30.851168511685117</v>
      </c>
      <c r="P16" s="109">
        <v>14000</v>
      </c>
      <c r="Q16" s="131">
        <v>0.27856028426760227</v>
      </c>
      <c r="R16" s="109">
        <v>1450</v>
      </c>
      <c r="S16" s="109">
        <v>43560</v>
      </c>
      <c r="T16" s="121">
        <v>30.017918676774638</v>
      </c>
      <c r="U16" s="109">
        <v>12400</v>
      </c>
      <c r="V16" s="131">
        <v>0.28515015152906603</v>
      </c>
      <c r="W16" s="109">
        <v>1300</v>
      </c>
      <c r="X16" s="109">
        <v>33360</v>
      </c>
      <c r="Y16" s="121">
        <v>25.658461538461538</v>
      </c>
      <c r="Z16" s="109">
        <v>9300</v>
      </c>
      <c r="AA16" s="131">
        <v>0.27797097973378104</v>
      </c>
      <c r="AB16" s="123">
        <v>-8.3333333333333329E-2</v>
      </c>
      <c r="AC16" s="123">
        <v>2.509410288582183E-3</v>
      </c>
      <c r="AD16" s="123">
        <v>4.4000000000000004E-2</v>
      </c>
      <c r="AE16" s="123">
        <v>0.10498992127921281</v>
      </c>
      <c r="AF16" s="123">
        <v>0.1122169085399889</v>
      </c>
      <c r="AG16" s="123">
        <v>0.14056311263802099</v>
      </c>
      <c r="AH16" s="123">
        <v>0.12413793103448276</v>
      </c>
      <c r="AI16" s="123">
        <v>0.15151515151515152</v>
      </c>
      <c r="AJ16" s="123">
        <v>0.12903225806451613</v>
      </c>
      <c r="AK16" s="123">
        <v>0.11538461538461539</v>
      </c>
      <c r="AL16" s="123">
        <v>0.30575539568345322</v>
      </c>
      <c r="AM16" s="123">
        <v>0.33333333333333331</v>
      </c>
      <c r="AN16" s="126">
        <v>0.26923076923076922</v>
      </c>
      <c r="AO16" s="126">
        <v>0.67655875299760193</v>
      </c>
      <c r="AP16" s="126">
        <v>0.78494623655913975</v>
      </c>
    </row>
    <row r="17" spans="2:42" x14ac:dyDescent="0.25">
      <c r="B17" s="38" t="s">
        <v>85</v>
      </c>
      <c r="C17" s="108">
        <v>6700</v>
      </c>
      <c r="D17" s="108">
        <v>294250</v>
      </c>
      <c r="E17" s="120">
        <v>43.917910447761194</v>
      </c>
      <c r="F17" s="108">
        <v>160200</v>
      </c>
      <c r="G17" s="93">
        <v>0.54443500424808833</v>
      </c>
      <c r="H17" s="109">
        <v>6790</v>
      </c>
      <c r="I17" s="109">
        <v>290240</v>
      </c>
      <c r="J17" s="121">
        <v>42.765298417486797</v>
      </c>
      <c r="K17" s="109">
        <v>154900</v>
      </c>
      <c r="L17" s="133">
        <v>0.53378704301827995</v>
      </c>
      <c r="M17" s="109">
        <v>6410</v>
      </c>
      <c r="N17" s="109">
        <v>281620</v>
      </c>
      <c r="O17" s="121">
        <v>43.962279737745867</v>
      </c>
      <c r="P17" s="109">
        <v>147200</v>
      </c>
      <c r="Q17" s="131">
        <v>0.52256770527641772</v>
      </c>
      <c r="R17" s="109">
        <v>5910</v>
      </c>
      <c r="S17" s="109">
        <v>267320</v>
      </c>
      <c r="T17" s="121">
        <v>45.270618120237089</v>
      </c>
      <c r="U17" s="109">
        <v>134400</v>
      </c>
      <c r="V17" s="131">
        <v>0.50276257561077797</v>
      </c>
      <c r="W17" s="109">
        <v>5390</v>
      </c>
      <c r="X17" s="109">
        <v>241520</v>
      </c>
      <c r="Y17" s="121">
        <v>44.832931130499347</v>
      </c>
      <c r="Z17" s="109">
        <v>115600</v>
      </c>
      <c r="AA17" s="131">
        <v>0.47854584601370515</v>
      </c>
      <c r="AB17" s="123">
        <v>-1.3254786450662739E-2</v>
      </c>
      <c r="AC17" s="123">
        <v>1.3816152149944872E-2</v>
      </c>
      <c r="AD17" s="123">
        <v>3.4000000000000002E-2</v>
      </c>
      <c r="AE17" s="123">
        <v>5.9431523259444223E-2</v>
      </c>
      <c r="AF17" s="123">
        <v>3.0585891254005775E-2</v>
      </c>
      <c r="AG17" s="123">
        <v>5.2712193873224643E-2</v>
      </c>
      <c r="AH17" s="123">
        <v>8.4602368866328256E-2</v>
      </c>
      <c r="AI17" s="123">
        <v>5.3493939847373932E-2</v>
      </c>
      <c r="AJ17" s="123">
        <v>9.5238095238095233E-2</v>
      </c>
      <c r="AK17" s="123">
        <v>9.6474953617810763E-2</v>
      </c>
      <c r="AL17" s="123">
        <v>0.10682345147399801</v>
      </c>
      <c r="AM17" s="123">
        <v>0.16262975778546712</v>
      </c>
      <c r="AN17" s="126">
        <v>0.24304267161410018</v>
      </c>
      <c r="AO17" s="126">
        <v>0.21832560450480293</v>
      </c>
      <c r="AP17" s="126">
        <v>0.38581314878892736</v>
      </c>
    </row>
    <row r="18" spans="2:42" x14ac:dyDescent="0.25">
      <c r="B18" s="39" t="s">
        <v>83</v>
      </c>
      <c r="C18" s="110"/>
      <c r="D18" s="110"/>
      <c r="E18" s="117"/>
      <c r="F18" s="110"/>
      <c r="G18" s="117"/>
      <c r="H18" s="111"/>
      <c r="I18" s="111"/>
      <c r="J18" s="121"/>
      <c r="K18" s="111"/>
      <c r="L18" s="133"/>
      <c r="M18" s="111"/>
      <c r="N18" s="111"/>
      <c r="O18" s="121"/>
      <c r="P18" s="111"/>
      <c r="Q18" s="132"/>
      <c r="R18" s="111"/>
      <c r="S18" s="111"/>
      <c r="T18" s="121"/>
      <c r="U18" s="111"/>
      <c r="V18" s="132"/>
      <c r="W18" s="111"/>
      <c r="X18" s="111"/>
      <c r="Y18" s="121"/>
      <c r="Z18" s="111"/>
      <c r="AA18" s="132"/>
      <c r="AB18" s="123"/>
      <c r="AC18" s="123"/>
      <c r="AD18" s="123"/>
      <c r="AE18" s="123"/>
      <c r="AF18" s="123"/>
      <c r="AG18" s="123"/>
      <c r="AH18" s="123"/>
      <c r="AI18" s="123"/>
      <c r="AJ18" s="123"/>
      <c r="AK18" s="123"/>
      <c r="AL18" s="123"/>
      <c r="AM18" s="123"/>
      <c r="AN18" s="126"/>
      <c r="AO18" s="126"/>
      <c r="AP18" s="126"/>
    </row>
    <row r="19" spans="2:42" x14ac:dyDescent="0.25">
      <c r="B19" s="136" t="s">
        <v>116</v>
      </c>
      <c r="C19" s="112">
        <v>1490</v>
      </c>
      <c r="D19" s="112">
        <v>120470</v>
      </c>
      <c r="E19" s="116">
        <v>80.852348993288587</v>
      </c>
      <c r="F19" s="112">
        <v>26200</v>
      </c>
      <c r="G19" s="91">
        <v>0.21748153067153647</v>
      </c>
      <c r="H19" s="111">
        <v>1500</v>
      </c>
      <c r="I19" s="111">
        <v>119830</v>
      </c>
      <c r="J19" s="122">
        <v>80.048340013360061</v>
      </c>
      <c r="K19" s="111">
        <v>25600</v>
      </c>
      <c r="L19" s="134">
        <v>0.21343084316161162</v>
      </c>
      <c r="M19" s="111">
        <v>1490</v>
      </c>
      <c r="N19" s="111">
        <v>119360</v>
      </c>
      <c r="O19" s="122">
        <v>80.053655264922867</v>
      </c>
      <c r="P19" s="111">
        <v>25500</v>
      </c>
      <c r="Q19" s="132">
        <v>0.21371002714477214</v>
      </c>
      <c r="R19" s="111">
        <v>1440</v>
      </c>
      <c r="S19" s="111">
        <v>116020</v>
      </c>
      <c r="T19" s="122">
        <v>80.343490304709135</v>
      </c>
      <c r="U19" s="111">
        <v>24800</v>
      </c>
      <c r="V19" s="132">
        <v>0.21376361881119846</v>
      </c>
      <c r="W19" s="111">
        <v>1440</v>
      </c>
      <c r="X19" s="111">
        <v>107990</v>
      </c>
      <c r="Y19" s="122">
        <v>74.833679833679838</v>
      </c>
      <c r="Z19" s="111">
        <v>23500</v>
      </c>
      <c r="AA19" s="132">
        <v>0.21778024725656342</v>
      </c>
      <c r="AB19" s="124">
        <v>-6.6666666666666671E-3</v>
      </c>
      <c r="AC19" s="124">
        <v>5.3408996077776855E-3</v>
      </c>
      <c r="AD19" s="124">
        <v>2.3E-2</v>
      </c>
      <c r="AE19" s="124">
        <v>4.0241448692152921E-3</v>
      </c>
      <c r="AF19" s="124">
        <v>3.9574815683646554E-3</v>
      </c>
      <c r="AG19" s="124">
        <v>2.6459434418070055E-3</v>
      </c>
      <c r="AH19" s="124">
        <v>3.4722222222222224E-2</v>
      </c>
      <c r="AI19" s="124">
        <v>2.8788139975866229E-2</v>
      </c>
      <c r="AJ19" s="124">
        <v>2.8225806451612902E-2</v>
      </c>
      <c r="AK19" s="124">
        <v>0</v>
      </c>
      <c r="AL19" s="124">
        <v>7.4358736920085197E-2</v>
      </c>
      <c r="AM19" s="124">
        <v>5.5319148936170209E-2</v>
      </c>
      <c r="AN19" s="127">
        <v>3.4722222222222224E-2</v>
      </c>
      <c r="AO19" s="127">
        <v>0.11556625613482729</v>
      </c>
      <c r="AP19" s="127">
        <v>0.1148936170212766</v>
      </c>
    </row>
    <row r="20" spans="2:42" x14ac:dyDescent="0.25">
      <c r="B20" s="136" t="s">
        <v>117</v>
      </c>
      <c r="C20" s="113">
        <v>170</v>
      </c>
      <c r="D20" s="112">
        <v>11620</v>
      </c>
      <c r="E20" s="118">
        <v>68.352941176470594</v>
      </c>
      <c r="F20" s="112">
        <v>3800</v>
      </c>
      <c r="G20" s="91">
        <v>0.32702237521514632</v>
      </c>
      <c r="H20" s="111">
        <v>160</v>
      </c>
      <c r="I20" s="111">
        <v>11230</v>
      </c>
      <c r="J20" s="122">
        <v>70.174112500000007</v>
      </c>
      <c r="K20" s="111">
        <v>3700</v>
      </c>
      <c r="L20" s="134">
        <v>0.32843239556467491</v>
      </c>
      <c r="M20" s="111">
        <v>150</v>
      </c>
      <c r="N20" s="111">
        <v>10970</v>
      </c>
      <c r="O20" s="122">
        <v>72.63576158940397</v>
      </c>
      <c r="P20" s="111">
        <v>3800</v>
      </c>
      <c r="Q20" s="132">
        <v>0.34919766593727208</v>
      </c>
      <c r="R20" s="111">
        <v>130</v>
      </c>
      <c r="S20" s="111">
        <v>11030</v>
      </c>
      <c r="T20" s="122">
        <v>84.160305343511453</v>
      </c>
      <c r="U20" s="111">
        <v>3800</v>
      </c>
      <c r="V20" s="132">
        <v>0.34648526077097508</v>
      </c>
      <c r="W20" s="111">
        <v>120</v>
      </c>
      <c r="X20" s="111">
        <v>10490</v>
      </c>
      <c r="Y20" s="122">
        <v>87.408333333333331</v>
      </c>
      <c r="Z20" s="111">
        <v>3900</v>
      </c>
      <c r="AA20" s="132">
        <v>0.37372485460959098</v>
      </c>
      <c r="AB20" s="124">
        <v>6.25E-2</v>
      </c>
      <c r="AC20" s="124">
        <v>3.4728406055209264E-2</v>
      </c>
      <c r="AD20" s="124">
        <v>2.7000000000000003E-2</v>
      </c>
      <c r="AE20" s="124">
        <v>5.9602649006622516E-2</v>
      </c>
      <c r="AF20" s="124">
        <v>2.3692377826404102E-2</v>
      </c>
      <c r="AG20" s="124">
        <v>-3.7182167101827729E-2</v>
      </c>
      <c r="AH20" s="124">
        <v>0.15384615384615385</v>
      </c>
      <c r="AI20" s="124">
        <v>-5.4397098821396192E-3</v>
      </c>
      <c r="AJ20" s="124">
        <v>0</v>
      </c>
      <c r="AK20" s="124">
        <v>8.3333333333333329E-2</v>
      </c>
      <c r="AL20" s="124">
        <v>5.1477597712106769E-2</v>
      </c>
      <c r="AM20" s="124">
        <v>-2.564102564102564E-2</v>
      </c>
      <c r="AN20" s="127">
        <v>0.41666666666666669</v>
      </c>
      <c r="AO20" s="127">
        <v>0.10772163965681601</v>
      </c>
      <c r="AP20" s="127">
        <v>-2.564102564102564E-2</v>
      </c>
    </row>
    <row r="21" spans="2:42" ht="13.5" x14ac:dyDescent="0.25">
      <c r="B21" s="136" t="s">
        <v>112</v>
      </c>
      <c r="C21" s="112">
        <v>4930</v>
      </c>
      <c r="D21" s="112">
        <v>159800</v>
      </c>
      <c r="E21" s="118">
        <v>32.413793103448278</v>
      </c>
      <c r="F21" s="112">
        <v>129400</v>
      </c>
      <c r="G21" s="91">
        <v>0.8097622027534418</v>
      </c>
      <c r="H21" s="111">
        <v>4920</v>
      </c>
      <c r="I21" s="111">
        <v>154710</v>
      </c>
      <c r="J21" s="122">
        <v>31.432363111189542</v>
      </c>
      <c r="K21" s="111">
        <v>124200</v>
      </c>
      <c r="L21" s="134">
        <v>0.80265924514222908</v>
      </c>
      <c r="M21" s="111">
        <v>4560</v>
      </c>
      <c r="N21" s="111">
        <v>146580</v>
      </c>
      <c r="O21" s="122">
        <v>32.152086861153762</v>
      </c>
      <c r="P21" s="111">
        <v>116600</v>
      </c>
      <c r="Q21" s="132">
        <v>0.7951215408256127</v>
      </c>
      <c r="R21" s="111">
        <v>4140</v>
      </c>
      <c r="S21" s="111">
        <v>135370</v>
      </c>
      <c r="T21" s="122">
        <v>32.66554054054054</v>
      </c>
      <c r="U21" s="111">
        <v>104400</v>
      </c>
      <c r="V21" s="132">
        <v>0.77139015705568603</v>
      </c>
      <c r="W21" s="111">
        <v>3660</v>
      </c>
      <c r="X21" s="111">
        <v>118870</v>
      </c>
      <c r="Y21" s="122">
        <v>32.485651817436455</v>
      </c>
      <c r="Z21" s="111">
        <v>87000</v>
      </c>
      <c r="AA21" s="132">
        <v>0.7317376856097253</v>
      </c>
      <c r="AB21" s="124">
        <v>2.0325203252032522E-3</v>
      </c>
      <c r="AC21" s="124">
        <v>3.2900265011957856E-2</v>
      </c>
      <c r="AD21" s="124">
        <v>4.2000000000000003E-2</v>
      </c>
      <c r="AE21" s="124">
        <v>7.9599477736345556E-2</v>
      </c>
      <c r="AF21" s="124">
        <v>5.5432667416029827E-2</v>
      </c>
      <c r="AG21" s="124">
        <v>6.5438105534105631E-2</v>
      </c>
      <c r="AH21" s="124">
        <v>0.10144927536231885</v>
      </c>
      <c r="AI21" s="124">
        <v>8.2810076087759477E-2</v>
      </c>
      <c r="AJ21" s="124">
        <v>0.11685823754789272</v>
      </c>
      <c r="AK21" s="124">
        <v>0.13114754098360656</v>
      </c>
      <c r="AL21" s="124">
        <v>0.13880710019348869</v>
      </c>
      <c r="AM21" s="124">
        <v>0.2</v>
      </c>
      <c r="AN21" s="127">
        <v>0.34699453551912568</v>
      </c>
      <c r="AO21" s="127">
        <v>0.34432573399512073</v>
      </c>
      <c r="AP21" s="127">
        <v>0.48735632183908045</v>
      </c>
    </row>
    <row r="22" spans="2:42" x14ac:dyDescent="0.25">
      <c r="B22" s="39" t="s">
        <v>118</v>
      </c>
      <c r="C22" s="113">
        <v>40</v>
      </c>
      <c r="D22" s="113">
        <v>560</v>
      </c>
      <c r="E22" s="118">
        <v>14</v>
      </c>
      <c r="F22" s="113">
        <v>300</v>
      </c>
      <c r="G22" s="91">
        <v>0.5357142857142857</v>
      </c>
      <c r="H22" s="111">
        <v>60</v>
      </c>
      <c r="I22" s="111">
        <v>820</v>
      </c>
      <c r="J22" s="122">
        <v>12.968253968253968</v>
      </c>
      <c r="K22" s="111">
        <v>400</v>
      </c>
      <c r="L22" s="134">
        <v>0.53407674418604656</v>
      </c>
      <c r="M22" s="111">
        <v>60</v>
      </c>
      <c r="N22" s="111">
        <v>910</v>
      </c>
      <c r="O22" s="122">
        <v>14.983606557377049</v>
      </c>
      <c r="P22" s="111">
        <v>400</v>
      </c>
      <c r="Q22" s="132">
        <v>0.48751446389496716</v>
      </c>
      <c r="R22" s="111">
        <v>40</v>
      </c>
      <c r="S22" s="111">
        <v>520</v>
      </c>
      <c r="T22" s="122">
        <v>14.771428571428572</v>
      </c>
      <c r="U22" s="111">
        <v>300</v>
      </c>
      <c r="V22" s="132">
        <v>0.52224371373307543</v>
      </c>
      <c r="W22" s="111">
        <v>10</v>
      </c>
      <c r="X22" s="111">
        <v>180</v>
      </c>
      <c r="Y22" s="122">
        <v>18.2</v>
      </c>
      <c r="Z22" s="111">
        <v>200</v>
      </c>
      <c r="AA22" s="132">
        <v>0.85164835164835162</v>
      </c>
      <c r="AB22" s="124">
        <v>-0.33333333333333331</v>
      </c>
      <c r="AC22" s="124">
        <v>-0.31707317073170732</v>
      </c>
      <c r="AD22" s="124">
        <v>-0.25</v>
      </c>
      <c r="AE22" s="124">
        <v>3.2786885245901641E-2</v>
      </c>
      <c r="AF22" s="124">
        <v>-0.1061269146608315</v>
      </c>
      <c r="AG22" s="124">
        <v>-2.0753510943354724E-2</v>
      </c>
      <c r="AH22" s="124">
        <v>0.5</v>
      </c>
      <c r="AI22" s="124">
        <v>0.75</v>
      </c>
      <c r="AJ22" s="124">
        <v>0.33333333333333331</v>
      </c>
      <c r="AK22" s="128">
        <v>3</v>
      </c>
      <c r="AL22" s="128">
        <v>1.8888888888888888</v>
      </c>
      <c r="AM22" s="128">
        <v>0.5</v>
      </c>
      <c r="AN22" s="129">
        <v>3</v>
      </c>
      <c r="AO22" s="129">
        <v>2.1111111111111112</v>
      </c>
      <c r="AP22" s="127">
        <v>0.5</v>
      </c>
    </row>
    <row r="23" spans="2:42" ht="13.5" x14ac:dyDescent="0.25">
      <c r="B23" s="136" t="s">
        <v>108</v>
      </c>
      <c r="C23" s="113">
        <v>70</v>
      </c>
      <c r="D23" s="112">
        <v>1800</v>
      </c>
      <c r="E23" s="118">
        <v>25.714285714285715</v>
      </c>
      <c r="F23" s="113">
        <v>500</v>
      </c>
      <c r="G23" s="91">
        <v>0.27777777777777779</v>
      </c>
      <c r="H23" s="111">
        <v>140</v>
      </c>
      <c r="I23" s="111">
        <v>3650</v>
      </c>
      <c r="J23" s="122">
        <v>25.21711840398849</v>
      </c>
      <c r="K23" s="111">
        <v>1000</v>
      </c>
      <c r="L23" s="134">
        <v>0.28684367035299607</v>
      </c>
      <c r="M23" s="111">
        <v>140</v>
      </c>
      <c r="N23" s="111">
        <v>3800</v>
      </c>
      <c r="O23" s="122">
        <v>26.381944444444443</v>
      </c>
      <c r="P23" s="111">
        <v>800</v>
      </c>
      <c r="Q23" s="132">
        <v>0.21919859173466702</v>
      </c>
      <c r="R23" s="111">
        <v>150</v>
      </c>
      <c r="S23" s="111">
        <v>4400</v>
      </c>
      <c r="T23" s="122">
        <v>29.132450331125828</v>
      </c>
      <c r="U23" s="111">
        <v>1100</v>
      </c>
      <c r="V23" s="132">
        <v>0.24778358717890431</v>
      </c>
      <c r="W23" s="111">
        <v>160</v>
      </c>
      <c r="X23" s="111">
        <v>3990</v>
      </c>
      <c r="Y23" s="122">
        <v>25.767741935483873</v>
      </c>
      <c r="Z23" s="111">
        <v>1000</v>
      </c>
      <c r="AA23" s="132">
        <v>0.25187781672508763</v>
      </c>
      <c r="AB23" s="124">
        <v>-0.5</v>
      </c>
      <c r="AC23" s="124">
        <v>-0.50684931506849318</v>
      </c>
      <c r="AD23" s="124">
        <v>-0.5</v>
      </c>
      <c r="AE23" s="124">
        <v>5.7244375000000186E-3</v>
      </c>
      <c r="AF23" s="124">
        <v>-3.8680705448802283E-2</v>
      </c>
      <c r="AG23" s="124">
        <v>0.25798415331063418</v>
      </c>
      <c r="AH23" s="124">
        <v>-6.6666666666666666E-2</v>
      </c>
      <c r="AI23" s="124">
        <v>-0.13636363636363635</v>
      </c>
      <c r="AJ23" s="124">
        <v>-0.27272727272727271</v>
      </c>
      <c r="AK23" s="124">
        <v>-6.25E-2</v>
      </c>
      <c r="AL23" s="124">
        <v>0.10275689223057644</v>
      </c>
      <c r="AM23" s="124">
        <v>0.1</v>
      </c>
      <c r="AN23" s="127">
        <v>-0.5625</v>
      </c>
      <c r="AO23" s="127">
        <v>-0.54887218045112784</v>
      </c>
      <c r="AP23" s="127">
        <v>-0.5</v>
      </c>
    </row>
    <row r="24" spans="2:42" ht="13.5" x14ac:dyDescent="0.25">
      <c r="B24" s="53" t="s">
        <v>113</v>
      </c>
      <c r="C24" s="114">
        <v>1570</v>
      </c>
      <c r="D24" s="114">
        <v>61350</v>
      </c>
      <c r="E24" s="119">
        <v>39.076433121019107</v>
      </c>
      <c r="F24" s="114">
        <v>9600</v>
      </c>
      <c r="G24" s="92">
        <v>0.15647921760391198</v>
      </c>
      <c r="H24" s="109">
        <v>1460</v>
      </c>
      <c r="I24" s="109">
        <v>55640</v>
      </c>
      <c r="J24" s="121">
        <v>38.026544364653247</v>
      </c>
      <c r="K24" s="109">
        <v>8600</v>
      </c>
      <c r="L24" s="133">
        <v>0.15503058261295177</v>
      </c>
      <c r="M24" s="109">
        <v>1260</v>
      </c>
      <c r="N24" s="109">
        <v>50100</v>
      </c>
      <c r="O24" s="121">
        <v>39.638449367088604</v>
      </c>
      <c r="P24" s="109">
        <v>7400</v>
      </c>
      <c r="Q24" s="132">
        <v>0.14727661018302296</v>
      </c>
      <c r="R24" s="109">
        <v>1120</v>
      </c>
      <c r="S24" s="109">
        <v>45450</v>
      </c>
      <c r="T24" s="121">
        <v>40.50534759358289</v>
      </c>
      <c r="U24" s="109">
        <v>6700</v>
      </c>
      <c r="V24" s="132">
        <v>0.14808458204061875</v>
      </c>
      <c r="W24" s="109">
        <v>720</v>
      </c>
      <c r="X24" s="109">
        <v>27120</v>
      </c>
      <c r="Y24" s="121">
        <v>37.723226703755216</v>
      </c>
      <c r="Z24" s="109">
        <v>3400</v>
      </c>
      <c r="AA24" s="131">
        <v>0.12564981749806436</v>
      </c>
      <c r="AB24" s="123">
        <v>7.5342465753424653E-2</v>
      </c>
      <c r="AC24" s="123">
        <v>0.10262401150251617</v>
      </c>
      <c r="AD24" s="123">
        <v>0.11599999999999999</v>
      </c>
      <c r="AE24" s="123">
        <v>0.15765954193037973</v>
      </c>
      <c r="AF24" s="123">
        <v>0.1105830988164381</v>
      </c>
      <c r="AG24" s="123">
        <v>0.16905423499119115</v>
      </c>
      <c r="AH24" s="123">
        <v>0.125</v>
      </c>
      <c r="AI24" s="123">
        <v>0.10231023102310231</v>
      </c>
      <c r="AJ24" s="123">
        <v>0.1044776119402985</v>
      </c>
      <c r="AK24" s="123">
        <v>0.55555555555555558</v>
      </c>
      <c r="AL24" s="123">
        <v>0.67588495575221241</v>
      </c>
      <c r="AM24" s="123">
        <v>0.97058823529411764</v>
      </c>
      <c r="AN24" s="126">
        <v>1.1805555555555556</v>
      </c>
      <c r="AO24" s="126">
        <v>1.2621681415929205</v>
      </c>
      <c r="AP24" s="126">
        <v>1.8235294117647058</v>
      </c>
    </row>
    <row r="25" spans="2:42" ht="26.25" x14ac:dyDescent="0.25">
      <c r="B25" s="53" t="s">
        <v>111</v>
      </c>
      <c r="C25" s="115">
        <v>80</v>
      </c>
      <c r="D25" s="108">
        <v>1650</v>
      </c>
      <c r="E25" s="116">
        <v>20.625</v>
      </c>
      <c r="F25" s="115">
        <v>600</v>
      </c>
      <c r="G25" s="93">
        <v>0.36363636363636365</v>
      </c>
      <c r="H25" s="109">
        <v>10</v>
      </c>
      <c r="I25" s="109">
        <v>40</v>
      </c>
      <c r="J25" s="121">
        <v>8.8000000000000007</v>
      </c>
      <c r="K25" s="109">
        <v>0</v>
      </c>
      <c r="L25" s="133">
        <v>0.63636363636363635</v>
      </c>
      <c r="M25" s="109" t="s">
        <v>5</v>
      </c>
      <c r="N25" s="109" t="s">
        <v>5</v>
      </c>
      <c r="O25" s="121" t="s">
        <v>5</v>
      </c>
      <c r="P25" s="109" t="s">
        <v>5</v>
      </c>
      <c r="Q25" s="131" t="s">
        <v>5</v>
      </c>
      <c r="R25" s="109" t="s">
        <v>5</v>
      </c>
      <c r="S25" s="109" t="s">
        <v>5</v>
      </c>
      <c r="T25" s="121" t="s">
        <v>5</v>
      </c>
      <c r="U25" s="109" t="s">
        <v>5</v>
      </c>
      <c r="V25" s="131" t="s">
        <v>5</v>
      </c>
      <c r="W25" s="109" t="s">
        <v>5</v>
      </c>
      <c r="X25" s="109" t="s">
        <v>5</v>
      </c>
      <c r="Y25" s="121" t="s">
        <v>5</v>
      </c>
      <c r="Z25" s="109" t="s">
        <v>5</v>
      </c>
      <c r="AA25" s="131" t="s">
        <v>5</v>
      </c>
      <c r="AB25" s="125" t="s">
        <v>105</v>
      </c>
      <c r="AC25" s="125" t="s">
        <v>105</v>
      </c>
      <c r="AD25" s="123" t="s">
        <v>105</v>
      </c>
      <c r="AE25" s="130" t="s">
        <v>5</v>
      </c>
      <c r="AF25" s="130" t="s">
        <v>5</v>
      </c>
      <c r="AG25" s="123" t="s">
        <v>5</v>
      </c>
      <c r="AH25" s="123" t="s">
        <v>5</v>
      </c>
      <c r="AI25" s="123" t="s">
        <v>5</v>
      </c>
      <c r="AJ25" s="123" t="s">
        <v>5</v>
      </c>
      <c r="AK25" s="123" t="s">
        <v>5</v>
      </c>
      <c r="AL25" s="123" t="s">
        <v>5</v>
      </c>
      <c r="AM25" s="123" t="s">
        <v>5</v>
      </c>
      <c r="AN25" s="126" t="s">
        <v>5</v>
      </c>
      <c r="AO25" s="126" t="s">
        <v>5</v>
      </c>
      <c r="AP25" s="126" t="s">
        <v>5</v>
      </c>
    </row>
    <row r="26" spans="2:42" x14ac:dyDescent="0.25">
      <c r="B26" s="28"/>
      <c r="C26" s="28"/>
      <c r="D26" s="28"/>
      <c r="E26" s="28"/>
      <c r="F26" s="28"/>
      <c r="G26" s="28"/>
      <c r="H26" s="29"/>
      <c r="I26" s="29"/>
      <c r="J26" s="29"/>
      <c r="K26" s="29"/>
      <c r="L26" s="30"/>
      <c r="M26" s="29"/>
      <c r="N26" s="29"/>
      <c r="O26" s="29"/>
      <c r="P26" s="29"/>
      <c r="Q26" s="31"/>
      <c r="R26" s="29"/>
      <c r="S26" s="29"/>
      <c r="T26" s="29"/>
      <c r="U26" s="29"/>
      <c r="V26" s="31"/>
      <c r="W26" s="29"/>
      <c r="X26" s="29"/>
      <c r="Y26" s="29"/>
      <c r="Z26" s="29"/>
      <c r="AA26" s="31"/>
      <c r="AB26" s="31"/>
      <c r="AC26" s="31"/>
      <c r="AD26" s="31"/>
      <c r="AE26" s="32"/>
      <c r="AF26" s="32"/>
      <c r="AG26" s="33"/>
      <c r="AH26" s="33"/>
      <c r="AI26" s="33"/>
      <c r="AJ26" s="33"/>
      <c r="AK26" s="33"/>
      <c r="AL26" s="33"/>
      <c r="AM26" s="33"/>
      <c r="AN26" s="33"/>
      <c r="AO26" s="33"/>
      <c r="AP26" s="33"/>
    </row>
    <row r="27" spans="2:42" ht="25.5" customHeight="1" x14ac:dyDescent="0.25">
      <c r="B27" s="54" t="s">
        <v>115</v>
      </c>
      <c r="C27" s="34"/>
      <c r="D27" s="34"/>
      <c r="E27" s="34"/>
      <c r="I27" s="34"/>
      <c r="J27" s="36"/>
      <c r="K27" s="36"/>
      <c r="L27" s="34"/>
    </row>
    <row r="28" spans="2:42" ht="12.75" customHeight="1" x14ac:dyDescent="0.25">
      <c r="B28" s="182" t="s">
        <v>114</v>
      </c>
      <c r="C28" s="183"/>
      <c r="D28" s="183"/>
      <c r="E28" s="183"/>
      <c r="F28" s="183"/>
      <c r="G28" s="183"/>
      <c r="H28" s="183"/>
      <c r="I28" s="34"/>
      <c r="J28" s="34"/>
      <c r="K28" s="34"/>
      <c r="L28" s="34"/>
    </row>
    <row r="29" spans="2:42" x14ac:dyDescent="0.25">
      <c r="B29" s="54" t="s">
        <v>121</v>
      </c>
      <c r="C29" s="34"/>
      <c r="D29" s="34"/>
      <c r="E29" s="34"/>
      <c r="I29" s="34"/>
      <c r="J29" s="34"/>
      <c r="K29" s="34"/>
      <c r="L29" s="36"/>
    </row>
    <row r="30" spans="2:42" x14ac:dyDescent="0.25">
      <c r="B30" s="54" t="s">
        <v>119</v>
      </c>
      <c r="C30" s="34"/>
      <c r="D30" s="34"/>
      <c r="E30" s="34"/>
      <c r="I30" s="34"/>
      <c r="J30" s="34"/>
      <c r="K30" s="34"/>
      <c r="L30" s="34"/>
    </row>
    <row r="31" spans="2:42" ht="24.75" customHeight="1" x14ac:dyDescent="0.25">
      <c r="B31" s="182" t="s">
        <v>162</v>
      </c>
      <c r="C31" s="182"/>
      <c r="D31" s="182"/>
      <c r="E31" s="182"/>
      <c r="F31" s="182"/>
      <c r="G31" s="182"/>
      <c r="H31" s="182"/>
      <c r="I31" s="46"/>
      <c r="J31" s="46"/>
      <c r="K31" s="46"/>
      <c r="L31" s="46"/>
      <c r="M31" s="35"/>
      <c r="N31" s="35"/>
      <c r="O31" s="35"/>
      <c r="P31" s="35"/>
      <c r="Q31" s="35"/>
      <c r="R31" s="35"/>
      <c r="S31" s="35"/>
      <c r="T31" s="35"/>
    </row>
    <row r="32" spans="2:42" ht="12.75" customHeight="1" x14ac:dyDescent="0.25">
      <c r="B32" s="182" t="s">
        <v>122</v>
      </c>
      <c r="C32" s="183"/>
      <c r="D32" s="183"/>
      <c r="E32" s="183"/>
      <c r="F32" s="183"/>
      <c r="G32" s="183"/>
      <c r="I32" s="34"/>
      <c r="J32" s="34"/>
      <c r="K32" s="34"/>
      <c r="L32" s="34"/>
    </row>
    <row r="33" spans="2:20" x14ac:dyDescent="0.25">
      <c r="B33" s="54" t="s">
        <v>120</v>
      </c>
      <c r="C33" s="34"/>
      <c r="D33" s="34"/>
      <c r="E33" s="34"/>
      <c r="I33" s="34"/>
      <c r="J33" s="34"/>
      <c r="K33" s="34"/>
      <c r="L33" s="34"/>
    </row>
    <row r="34" spans="2:20" x14ac:dyDescent="0.25">
      <c r="B34" s="34" t="s">
        <v>106</v>
      </c>
      <c r="C34" s="34"/>
      <c r="D34" s="34"/>
      <c r="E34" s="34"/>
      <c r="I34" s="34"/>
      <c r="J34" s="34"/>
      <c r="K34" s="34"/>
      <c r="L34" s="34"/>
    </row>
    <row r="35" spans="2:20" x14ac:dyDescent="0.25">
      <c r="B35" s="3" t="s">
        <v>15</v>
      </c>
      <c r="C35" s="8"/>
      <c r="D35" s="8"/>
      <c r="E35" s="8"/>
      <c r="F35" s="8"/>
      <c r="G35" s="8"/>
      <c r="H35" s="34"/>
      <c r="I35" s="34"/>
      <c r="J35" s="34"/>
      <c r="K35" s="34"/>
      <c r="L35" s="34"/>
    </row>
    <row r="36" spans="2:20" x14ac:dyDescent="0.25">
      <c r="B36" s="8" t="s">
        <v>94</v>
      </c>
      <c r="C36" s="8"/>
      <c r="D36" s="8"/>
      <c r="E36" s="8"/>
      <c r="F36" s="8"/>
      <c r="G36" s="8"/>
      <c r="H36" s="34"/>
      <c r="I36" s="34"/>
      <c r="J36" s="34"/>
      <c r="K36" s="34"/>
      <c r="L36" s="34"/>
    </row>
    <row r="37" spans="2:20" x14ac:dyDescent="0.25">
      <c r="B37" s="55" t="s">
        <v>144</v>
      </c>
      <c r="C37" s="8"/>
      <c r="D37" s="8"/>
      <c r="E37" s="8"/>
      <c r="F37" s="8"/>
      <c r="G37" s="8"/>
      <c r="H37" s="34"/>
      <c r="I37" s="34"/>
      <c r="J37" s="36"/>
      <c r="K37" s="34"/>
      <c r="L37" s="34"/>
    </row>
    <row r="39" spans="2:20" x14ac:dyDescent="0.25">
      <c r="H39" s="42"/>
      <c r="I39" s="42"/>
      <c r="J39" s="42"/>
      <c r="K39" s="42"/>
      <c r="L39" s="42"/>
      <c r="M39" s="42"/>
      <c r="N39" s="42"/>
      <c r="O39" s="42"/>
      <c r="P39" s="42"/>
      <c r="Q39" s="42"/>
      <c r="R39" s="42"/>
      <c r="S39" s="42"/>
      <c r="T39" s="42"/>
    </row>
  </sheetData>
  <mergeCells count="14">
    <mergeCell ref="B31:H31"/>
    <mergeCell ref="B32:G32"/>
    <mergeCell ref="AB4:AD4"/>
    <mergeCell ref="AE4:AG4"/>
    <mergeCell ref="AH4:AJ4"/>
    <mergeCell ref="AK4:AM4"/>
    <mergeCell ref="AN4:AP4"/>
    <mergeCell ref="B28:H28"/>
    <mergeCell ref="B4:B5"/>
    <mergeCell ref="C4:G4"/>
    <mergeCell ref="H4:L4"/>
    <mergeCell ref="M4:Q4"/>
    <mergeCell ref="R4:V4"/>
    <mergeCell ref="W4:A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33"/>
  <sheetViews>
    <sheetView zoomScaleNormal="100" workbookViewId="0">
      <selection activeCell="H20" sqref="H20"/>
    </sheetView>
  </sheetViews>
  <sheetFormatPr baseColWidth="10" defaultColWidth="11.42578125" defaultRowHeight="12.75" x14ac:dyDescent="0.25"/>
  <cols>
    <col min="1" max="1" width="3.28515625" style="1" customWidth="1"/>
    <col min="2" max="2" width="53.42578125" style="1" customWidth="1"/>
    <col min="3" max="6" width="17.140625" style="1" customWidth="1"/>
    <col min="7" max="16384" width="11.42578125" style="1"/>
  </cols>
  <sheetData>
    <row r="2" spans="2:8" x14ac:dyDescent="0.25">
      <c r="B2" s="69" t="s">
        <v>164</v>
      </c>
    </row>
    <row r="3" spans="2:8" x14ac:dyDescent="0.25">
      <c r="B3" s="6"/>
    </row>
    <row r="4" spans="2:8" x14ac:dyDescent="0.25">
      <c r="C4" s="184">
        <v>2022</v>
      </c>
      <c r="D4" s="185"/>
      <c r="E4" s="186"/>
      <c r="F4" s="11"/>
    </row>
    <row r="5" spans="2:8" ht="61.5" customHeight="1" x14ac:dyDescent="0.25">
      <c r="B5" s="12"/>
      <c r="C5" s="24" t="s">
        <v>12</v>
      </c>
      <c r="D5" s="24" t="s">
        <v>2</v>
      </c>
      <c r="E5" s="24" t="s">
        <v>3</v>
      </c>
      <c r="F5" s="59" t="s">
        <v>181</v>
      </c>
    </row>
    <row r="6" spans="2:8" ht="14.1" customHeight="1" x14ac:dyDescent="0.25">
      <c r="B6" s="13" t="s">
        <v>4</v>
      </c>
      <c r="C6" s="103">
        <v>343100</v>
      </c>
      <c r="D6" s="103">
        <v>270300</v>
      </c>
      <c r="E6" s="94">
        <v>0.50903954802259888</v>
      </c>
      <c r="F6" s="97">
        <v>4.9000000000000004</v>
      </c>
      <c r="H6" s="48"/>
    </row>
    <row r="7" spans="2:8" ht="14.1" customHeight="1" x14ac:dyDescent="0.25">
      <c r="B7" s="13" t="s">
        <v>76</v>
      </c>
      <c r="C7" s="103">
        <v>131000</v>
      </c>
      <c r="D7" s="103">
        <v>99900</v>
      </c>
      <c r="E7" s="94">
        <v>0.57483169342309681</v>
      </c>
      <c r="F7" s="98">
        <v>6.28</v>
      </c>
      <c r="H7" s="48"/>
    </row>
    <row r="8" spans="2:8" ht="14.1" customHeight="1" x14ac:dyDescent="0.25">
      <c r="B8" s="14" t="s">
        <v>99</v>
      </c>
      <c r="C8" s="104">
        <v>61100</v>
      </c>
      <c r="D8" s="104">
        <v>50400</v>
      </c>
      <c r="E8" s="94">
        <v>0.66578599735799204</v>
      </c>
      <c r="F8" s="99">
        <v>9.6</v>
      </c>
      <c r="H8" s="48"/>
    </row>
    <row r="9" spans="2:8" ht="14.1" customHeight="1" x14ac:dyDescent="0.25">
      <c r="B9" s="14" t="s">
        <v>102</v>
      </c>
      <c r="C9" s="104">
        <v>17200</v>
      </c>
      <c r="D9" s="104">
        <v>13800</v>
      </c>
      <c r="E9" s="94">
        <v>0.69873417721518982</v>
      </c>
      <c r="F9" s="99">
        <v>9.5</v>
      </c>
      <c r="H9" s="48"/>
    </row>
    <row r="10" spans="2:8" ht="14.1" customHeight="1" x14ac:dyDescent="0.25">
      <c r="B10" s="57" t="s">
        <v>103</v>
      </c>
      <c r="C10" s="104">
        <v>8100</v>
      </c>
      <c r="D10" s="104">
        <v>6100</v>
      </c>
      <c r="E10" s="94">
        <v>1.1111111111111112</v>
      </c>
      <c r="F10" s="99">
        <v>-4.7</v>
      </c>
      <c r="H10" s="48"/>
    </row>
    <row r="11" spans="2:8" ht="14.1" customHeight="1" x14ac:dyDescent="0.25">
      <c r="B11" s="14" t="s">
        <v>124</v>
      </c>
      <c r="C11" s="104">
        <v>8600</v>
      </c>
      <c r="D11" s="104">
        <v>6800</v>
      </c>
      <c r="E11" s="94">
        <v>0.90066225165562919</v>
      </c>
      <c r="F11" s="99">
        <v>6.3</v>
      </c>
      <c r="H11" s="48"/>
    </row>
    <row r="12" spans="2:8" ht="14.1" customHeight="1" x14ac:dyDescent="0.25">
      <c r="B12" s="15" t="s">
        <v>91</v>
      </c>
      <c r="C12" s="104">
        <v>7400</v>
      </c>
      <c r="D12" s="104">
        <v>5400</v>
      </c>
      <c r="E12" s="94">
        <v>0.68010075566750627</v>
      </c>
      <c r="F12" s="99">
        <v>8</v>
      </c>
      <c r="H12" s="48"/>
    </row>
    <row r="13" spans="2:8" ht="14.1" customHeight="1" x14ac:dyDescent="0.25">
      <c r="B13" s="14" t="s">
        <v>145</v>
      </c>
      <c r="C13" s="104">
        <v>600</v>
      </c>
      <c r="D13" s="104">
        <v>400</v>
      </c>
      <c r="E13" s="94">
        <v>0.51948051948051943</v>
      </c>
      <c r="F13" s="99">
        <v>-66.7</v>
      </c>
      <c r="H13" s="48"/>
    </row>
    <row r="14" spans="2:8" ht="14.1" customHeight="1" x14ac:dyDescent="0.25">
      <c r="B14" s="39" t="s">
        <v>95</v>
      </c>
      <c r="C14" s="104">
        <v>600</v>
      </c>
      <c r="D14" s="104">
        <v>400</v>
      </c>
      <c r="E14" s="94">
        <v>0.60606060606060608</v>
      </c>
      <c r="F14" s="99">
        <v>0</v>
      </c>
      <c r="H14" s="48"/>
    </row>
    <row r="15" spans="2:8" ht="14.1" customHeight="1" x14ac:dyDescent="0.25">
      <c r="B15" s="14" t="s">
        <v>146</v>
      </c>
      <c r="C15" s="104">
        <v>27400</v>
      </c>
      <c r="D15" s="104">
        <v>16600</v>
      </c>
      <c r="E15" s="94">
        <v>0.29679957089218667</v>
      </c>
      <c r="F15" s="99">
        <v>4.4000000000000004</v>
      </c>
      <c r="H15" s="48"/>
    </row>
    <row r="16" spans="2:8" ht="14.1" customHeight="1" x14ac:dyDescent="0.25">
      <c r="B16" s="13" t="s">
        <v>77</v>
      </c>
      <c r="C16" s="105">
        <v>211400</v>
      </c>
      <c r="D16" s="105">
        <v>169600</v>
      </c>
      <c r="E16" s="95">
        <v>0.4769403824521935</v>
      </c>
      <c r="F16" s="98">
        <v>3.67</v>
      </c>
      <c r="G16" s="6"/>
      <c r="H16" s="48"/>
    </row>
    <row r="17" spans="2:11" ht="14.1" customHeight="1" x14ac:dyDescent="0.25">
      <c r="B17" s="14" t="s">
        <v>125</v>
      </c>
      <c r="C17" s="104">
        <v>31100</v>
      </c>
      <c r="D17" s="104">
        <v>26200</v>
      </c>
      <c r="E17" s="94">
        <v>0.21748153067153647</v>
      </c>
      <c r="F17" s="100">
        <v>2.34</v>
      </c>
      <c r="G17" s="52"/>
      <c r="H17" s="48"/>
      <c r="K17" s="50"/>
    </row>
    <row r="18" spans="2:11" ht="14.1" customHeight="1" x14ac:dyDescent="0.25">
      <c r="B18" s="57" t="s">
        <v>163</v>
      </c>
      <c r="C18" s="104">
        <v>3900</v>
      </c>
      <c r="D18" s="104">
        <v>3200</v>
      </c>
      <c r="E18" s="94">
        <v>0.32887975334018499</v>
      </c>
      <c r="F18" s="100">
        <v>6.67</v>
      </c>
      <c r="G18" s="52"/>
      <c r="H18" s="48"/>
      <c r="K18" s="50"/>
    </row>
    <row r="19" spans="2:11" ht="14.1" customHeight="1" x14ac:dyDescent="0.25">
      <c r="B19" s="57" t="s">
        <v>150</v>
      </c>
      <c r="C19" s="104">
        <v>1300</v>
      </c>
      <c r="D19" s="104">
        <v>400</v>
      </c>
      <c r="E19" s="94">
        <v>0.2857142857142857</v>
      </c>
      <c r="F19" s="100">
        <v>0</v>
      </c>
      <c r="G19" s="52"/>
      <c r="H19" s="48"/>
      <c r="I19" s="48"/>
      <c r="J19" s="48"/>
      <c r="K19" s="50"/>
    </row>
    <row r="20" spans="2:11" ht="14.1" customHeight="1" x14ac:dyDescent="0.25">
      <c r="B20" s="14" t="s">
        <v>104</v>
      </c>
      <c r="C20" s="104">
        <v>700</v>
      </c>
      <c r="D20" s="104">
        <v>300</v>
      </c>
      <c r="E20" s="94">
        <v>0.61224489795918369</v>
      </c>
      <c r="F20" s="100">
        <v>0</v>
      </c>
      <c r="G20" s="52"/>
      <c r="H20" s="48"/>
      <c r="I20" s="48"/>
      <c r="J20" s="48"/>
      <c r="K20" s="50"/>
    </row>
    <row r="21" spans="2:11" ht="14.1" customHeight="1" x14ac:dyDescent="0.25">
      <c r="B21" s="68" t="s">
        <v>151</v>
      </c>
      <c r="C21" s="106">
        <v>71500</v>
      </c>
      <c r="D21" s="106">
        <v>56600</v>
      </c>
      <c r="E21" s="94">
        <v>0.58921507391213823</v>
      </c>
      <c r="F21" s="100">
        <v>0.89</v>
      </c>
      <c r="G21" s="52"/>
      <c r="H21" s="48"/>
      <c r="I21" s="48"/>
      <c r="J21" s="48"/>
      <c r="K21" s="50"/>
    </row>
    <row r="22" spans="2:11" ht="14.1" customHeight="1" x14ac:dyDescent="0.25">
      <c r="B22" s="57" t="s">
        <v>152</v>
      </c>
      <c r="C22" s="104">
        <v>44500</v>
      </c>
      <c r="D22" s="104">
        <v>38300</v>
      </c>
      <c r="E22" s="94">
        <v>1.2205226258763544</v>
      </c>
      <c r="F22" s="100">
        <v>5.8</v>
      </c>
      <c r="G22" s="52"/>
      <c r="H22" s="48"/>
      <c r="I22" s="48"/>
      <c r="J22" s="48"/>
      <c r="K22" s="50"/>
    </row>
    <row r="23" spans="2:11" ht="14.1" customHeight="1" x14ac:dyDescent="0.25">
      <c r="B23" s="57" t="s">
        <v>153</v>
      </c>
      <c r="C23" s="104">
        <v>41800</v>
      </c>
      <c r="D23" s="104">
        <v>34500</v>
      </c>
      <c r="E23" s="94">
        <v>1.0664605873261206</v>
      </c>
      <c r="F23" s="100">
        <v>8.15</v>
      </c>
      <c r="G23" s="52"/>
      <c r="H23" s="48"/>
      <c r="I23" s="48"/>
      <c r="J23" s="48"/>
      <c r="K23" s="50"/>
    </row>
    <row r="24" spans="2:11" ht="14.1" customHeight="1" x14ac:dyDescent="0.25">
      <c r="B24" s="14" t="s">
        <v>147</v>
      </c>
      <c r="C24" s="104">
        <v>500</v>
      </c>
      <c r="D24" s="104">
        <v>300</v>
      </c>
      <c r="E24" s="94">
        <v>0.5357142857142857</v>
      </c>
      <c r="F24" s="100">
        <v>-25</v>
      </c>
      <c r="G24" s="52"/>
      <c r="H24" s="48"/>
      <c r="I24" s="48"/>
      <c r="J24" s="48"/>
      <c r="K24" s="50"/>
    </row>
    <row r="25" spans="2:11" ht="14.1" customHeight="1" x14ac:dyDescent="0.25">
      <c r="B25" s="14" t="s">
        <v>8</v>
      </c>
      <c r="C25" s="104">
        <v>700</v>
      </c>
      <c r="D25" s="104">
        <v>500</v>
      </c>
      <c r="E25" s="94">
        <v>0.27777777777777779</v>
      </c>
      <c r="F25" s="100">
        <v>-50</v>
      </c>
      <c r="G25" s="52"/>
      <c r="H25" s="48"/>
      <c r="I25" s="48"/>
      <c r="J25" s="48"/>
      <c r="K25" s="50"/>
    </row>
    <row r="26" spans="2:11" ht="14.1" customHeight="1" x14ac:dyDescent="0.25">
      <c r="B26" s="14" t="s">
        <v>148</v>
      </c>
      <c r="C26" s="104">
        <v>9100</v>
      </c>
      <c r="D26" s="104">
        <v>5700</v>
      </c>
      <c r="E26" s="94">
        <v>0.11899791231732777</v>
      </c>
      <c r="F26" s="100">
        <v>7.55</v>
      </c>
      <c r="G26" s="52"/>
      <c r="H26" s="48"/>
      <c r="I26" s="48"/>
      <c r="J26" s="48"/>
      <c r="K26" s="49"/>
    </row>
    <row r="27" spans="2:11" ht="14.1" customHeight="1" x14ac:dyDescent="0.25">
      <c r="B27" s="14" t="s">
        <v>149</v>
      </c>
      <c r="C27" s="104">
        <v>6300</v>
      </c>
      <c r="D27" s="104">
        <v>3900</v>
      </c>
      <c r="E27" s="94">
        <v>0.28974739970282321</v>
      </c>
      <c r="F27" s="100">
        <v>14.71</v>
      </c>
      <c r="G27" s="52"/>
      <c r="H27" s="48"/>
      <c r="I27" s="48"/>
      <c r="J27" s="48"/>
      <c r="K27" s="50"/>
    </row>
    <row r="28" spans="2:11" ht="14.1" customHeight="1" x14ac:dyDescent="0.25">
      <c r="B28" s="13" t="s">
        <v>167</v>
      </c>
      <c r="C28" s="107">
        <v>800</v>
      </c>
      <c r="D28" s="107">
        <v>600</v>
      </c>
      <c r="E28" s="96">
        <v>0.36363636363636365</v>
      </c>
      <c r="F28" s="101" t="s">
        <v>105</v>
      </c>
      <c r="G28" s="52"/>
      <c r="H28" s="48"/>
      <c r="I28" s="48"/>
      <c r="J28" s="48"/>
      <c r="K28" s="50"/>
    </row>
    <row r="29" spans="2:11" x14ac:dyDescent="0.25">
      <c r="B29" s="2"/>
      <c r="C29" s="43"/>
      <c r="D29" s="43"/>
      <c r="E29" s="44"/>
      <c r="F29" s="102"/>
    </row>
    <row r="30" spans="2:11" ht="38.25" customHeight="1" x14ac:dyDescent="0.25">
      <c r="B30" s="188" t="s">
        <v>166</v>
      </c>
      <c r="C30" s="188"/>
      <c r="D30" s="188"/>
      <c r="E30" s="188"/>
      <c r="F30" s="188"/>
    </row>
    <row r="31" spans="2:11" ht="30" customHeight="1" x14ac:dyDescent="0.25">
      <c r="B31" s="187" t="s">
        <v>165</v>
      </c>
      <c r="C31" s="187"/>
      <c r="D31" s="187"/>
      <c r="E31" s="187"/>
      <c r="F31" s="187"/>
    </row>
    <row r="32" spans="2:11" x14ac:dyDescent="0.25">
      <c r="B32" s="3" t="s">
        <v>94</v>
      </c>
    </row>
    <row r="33" spans="2:2" x14ac:dyDescent="0.25">
      <c r="B33" s="58" t="s">
        <v>154</v>
      </c>
    </row>
  </sheetData>
  <mergeCells count="3">
    <mergeCell ref="C4:E4"/>
    <mergeCell ref="B31:F31"/>
    <mergeCell ref="B30:F3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8"/>
  <sheetViews>
    <sheetView showGridLines="0" zoomScaleNormal="100" workbookViewId="0">
      <selection activeCell="B2" sqref="B2"/>
    </sheetView>
  </sheetViews>
  <sheetFormatPr baseColWidth="10" defaultColWidth="11.42578125" defaultRowHeight="12.75" x14ac:dyDescent="0.25"/>
  <cols>
    <col min="1" max="1" width="2.7109375" style="75" customWidth="1"/>
    <col min="2" max="2" width="43.7109375" style="76" customWidth="1"/>
    <col min="3" max="7" width="13.7109375" style="75" customWidth="1"/>
    <col min="8" max="16384" width="11.42578125" style="75"/>
  </cols>
  <sheetData>
    <row r="2" spans="2:8" x14ac:dyDescent="0.25">
      <c r="B2" s="74" t="s">
        <v>201</v>
      </c>
    </row>
    <row r="3" spans="2:8" x14ac:dyDescent="0.25">
      <c r="G3" s="83" t="s">
        <v>6</v>
      </c>
    </row>
    <row r="4" spans="2:8" x14ac:dyDescent="0.25">
      <c r="B4" s="77" t="s">
        <v>168</v>
      </c>
      <c r="C4" s="78" t="s">
        <v>169</v>
      </c>
      <c r="D4" s="78" t="s">
        <v>170</v>
      </c>
      <c r="E4" s="78" t="s">
        <v>171</v>
      </c>
      <c r="F4" s="78" t="s">
        <v>172</v>
      </c>
      <c r="G4" s="78" t="s">
        <v>7</v>
      </c>
    </row>
    <row r="5" spans="2:8" x14ac:dyDescent="0.25">
      <c r="B5" s="79" t="s">
        <v>137</v>
      </c>
      <c r="C5" s="86">
        <v>24.963617866586667</v>
      </c>
      <c r="D5" s="86">
        <v>24.916020331923637</v>
      </c>
      <c r="E5" s="86">
        <v>16.060868884818007</v>
      </c>
      <c r="F5" s="86">
        <v>34.059492916671694</v>
      </c>
      <c r="G5" s="87">
        <v>100</v>
      </c>
    </row>
    <row r="6" spans="2:8" x14ac:dyDescent="0.25">
      <c r="B6" s="79" t="s">
        <v>9</v>
      </c>
      <c r="C6" s="86">
        <v>25.863490718462078</v>
      </c>
      <c r="D6" s="86">
        <v>23.015769181998401</v>
      </c>
      <c r="E6" s="86">
        <v>16.261361106280656</v>
      </c>
      <c r="F6" s="86">
        <v>34.859378993258858</v>
      </c>
      <c r="G6" s="87">
        <v>100</v>
      </c>
    </row>
    <row r="7" spans="2:8" x14ac:dyDescent="0.25">
      <c r="B7" s="79" t="s">
        <v>136</v>
      </c>
      <c r="C7" s="86">
        <v>31.376810972617662</v>
      </c>
      <c r="D7" s="86">
        <v>24.156019949899555</v>
      </c>
      <c r="E7" s="86">
        <v>14.37855461214181</v>
      </c>
      <c r="F7" s="86">
        <v>30.088614465340978</v>
      </c>
      <c r="G7" s="87">
        <v>100</v>
      </c>
    </row>
    <row r="8" spans="2:8" x14ac:dyDescent="0.25">
      <c r="B8" s="79" t="s">
        <v>75</v>
      </c>
      <c r="C8" s="86">
        <v>26.596634099909629</v>
      </c>
      <c r="D8" s="86">
        <v>23.762620100973464</v>
      </c>
      <c r="E8" s="86">
        <v>15.850327282689264</v>
      </c>
      <c r="F8" s="86">
        <v>33.790418516427643</v>
      </c>
      <c r="G8" s="87">
        <v>100</v>
      </c>
    </row>
    <row r="9" spans="2:8" x14ac:dyDescent="0.25">
      <c r="B9" s="79" t="s">
        <v>10</v>
      </c>
      <c r="C9" s="86">
        <v>22.415774562247861</v>
      </c>
      <c r="D9" s="86">
        <v>26.696872741406057</v>
      </c>
      <c r="E9" s="86">
        <v>19.704946650794678</v>
      </c>
      <c r="F9" s="86">
        <v>31.182406045551403</v>
      </c>
      <c r="G9" s="87">
        <v>100</v>
      </c>
    </row>
    <row r="10" spans="2:8" x14ac:dyDescent="0.25">
      <c r="B10" s="79" t="s">
        <v>11</v>
      </c>
      <c r="C10" s="86">
        <v>31.751205901283509</v>
      </c>
      <c r="D10" s="86">
        <v>26.208056025511123</v>
      </c>
      <c r="E10" s="86">
        <v>16.210353195311896</v>
      </c>
      <c r="F10" s="86">
        <v>25.830384877893469</v>
      </c>
      <c r="G10" s="87">
        <v>100</v>
      </c>
    </row>
    <row r="11" spans="2:8" ht="13.5" x14ac:dyDescent="0.25">
      <c r="B11" s="79" t="s">
        <v>177</v>
      </c>
      <c r="C11" s="86">
        <v>78.42973966920168</v>
      </c>
      <c r="D11" s="86">
        <v>15.964688052584858</v>
      </c>
      <c r="E11" s="86">
        <v>2.8386133015773094</v>
      </c>
      <c r="F11" s="86">
        <v>2.7669589766361509</v>
      </c>
      <c r="G11" s="87">
        <v>100</v>
      </c>
    </row>
    <row r="12" spans="2:8" x14ac:dyDescent="0.25">
      <c r="B12" s="77" t="s">
        <v>7</v>
      </c>
      <c r="C12" s="88">
        <v>28.437364258644738</v>
      </c>
      <c r="D12" s="88">
        <v>24.211737551016839</v>
      </c>
      <c r="E12" s="88">
        <v>15.743970878290947</v>
      </c>
      <c r="F12" s="88">
        <v>31.606927312047489</v>
      </c>
      <c r="G12" s="89">
        <v>100</v>
      </c>
      <c r="H12" s="84"/>
    </row>
    <row r="13" spans="2:8" x14ac:dyDescent="0.25">
      <c r="B13" s="80"/>
      <c r="C13" s="86"/>
      <c r="D13" s="86"/>
      <c r="E13" s="86"/>
      <c r="F13" s="86"/>
      <c r="G13" s="87"/>
    </row>
    <row r="14" spans="2:8" x14ac:dyDescent="0.25">
      <c r="B14" s="77" t="s">
        <v>173</v>
      </c>
      <c r="C14" s="90"/>
      <c r="D14" s="90"/>
      <c r="E14" s="90"/>
      <c r="F14" s="90"/>
      <c r="G14" s="90"/>
    </row>
    <row r="15" spans="2:8" x14ac:dyDescent="0.25">
      <c r="B15" s="79" t="s">
        <v>137</v>
      </c>
      <c r="C15" s="86">
        <v>21.120678333105165</v>
      </c>
      <c r="D15" s="86">
        <v>23.198680939278578</v>
      </c>
      <c r="E15" s="86">
        <v>20.248839059484862</v>
      </c>
      <c r="F15" s="86">
        <v>35.431801668131413</v>
      </c>
      <c r="G15" s="87">
        <v>100</v>
      </c>
    </row>
    <row r="16" spans="2:8" x14ac:dyDescent="0.25">
      <c r="B16" s="79" t="s">
        <v>9</v>
      </c>
      <c r="C16" s="86">
        <v>20.077997210893219</v>
      </c>
      <c r="D16" s="86">
        <v>21.879542072777962</v>
      </c>
      <c r="E16" s="86">
        <v>19.810644136218837</v>
      </c>
      <c r="F16" s="86">
        <v>38.231816580109971</v>
      </c>
      <c r="G16" s="87">
        <v>100</v>
      </c>
    </row>
    <row r="17" spans="2:8" x14ac:dyDescent="0.25">
      <c r="B17" s="79" t="s">
        <v>136</v>
      </c>
      <c r="C17" s="86">
        <v>23.195855016298275</v>
      </c>
      <c r="D17" s="86">
        <v>24.626901538332408</v>
      </c>
      <c r="E17" s="86">
        <v>18.928719992726446</v>
      </c>
      <c r="F17" s="86">
        <v>33.248523452642878</v>
      </c>
      <c r="G17" s="87">
        <v>100</v>
      </c>
    </row>
    <row r="18" spans="2:8" x14ac:dyDescent="0.25">
      <c r="B18" s="79" t="s">
        <v>75</v>
      </c>
      <c r="C18" s="86">
        <v>20.413121438477081</v>
      </c>
      <c r="D18" s="86">
        <v>22.593003433641204</v>
      </c>
      <c r="E18" s="86">
        <v>20.628308185626143</v>
      </c>
      <c r="F18" s="86">
        <v>36.365566942255576</v>
      </c>
      <c r="G18" s="87">
        <v>100</v>
      </c>
    </row>
    <row r="19" spans="2:8" x14ac:dyDescent="0.25">
      <c r="B19" s="79" t="s">
        <v>10</v>
      </c>
      <c r="C19" s="86">
        <v>22.238059256830446</v>
      </c>
      <c r="D19" s="86">
        <v>26.650508517782139</v>
      </c>
      <c r="E19" s="86">
        <v>19.078369514369243</v>
      </c>
      <c r="F19" s="86">
        <v>32.033062711018168</v>
      </c>
      <c r="G19" s="87">
        <v>100</v>
      </c>
    </row>
    <row r="20" spans="2:8" x14ac:dyDescent="0.25">
      <c r="B20" s="79" t="s">
        <v>11</v>
      </c>
      <c r="C20" s="86">
        <v>26.366209336415292</v>
      </c>
      <c r="D20" s="86">
        <v>26.696835882324294</v>
      </c>
      <c r="E20" s="86">
        <v>20.204111276494956</v>
      </c>
      <c r="F20" s="86">
        <v>26.732843504765459</v>
      </c>
      <c r="G20" s="87">
        <v>100</v>
      </c>
    </row>
    <row r="21" spans="2:8" ht="13.5" x14ac:dyDescent="0.25">
      <c r="B21" s="79" t="s">
        <v>177</v>
      </c>
      <c r="C21" s="86">
        <v>69.06431621633574</v>
      </c>
      <c r="D21" s="86">
        <v>22.122401313245607</v>
      </c>
      <c r="E21" s="86">
        <v>5.4649789206812596</v>
      </c>
      <c r="F21" s="86">
        <v>3.3483035497373947</v>
      </c>
      <c r="G21" s="87">
        <v>100</v>
      </c>
    </row>
    <row r="22" spans="2:8" x14ac:dyDescent="0.25">
      <c r="B22" s="77" t="s">
        <v>7</v>
      </c>
      <c r="C22" s="88">
        <v>22.345787902506515</v>
      </c>
      <c r="D22" s="88">
        <v>23.537432437674102</v>
      </c>
      <c r="E22" s="88">
        <v>20.076490668976877</v>
      </c>
      <c r="F22" s="88">
        <v>34.040288990842512</v>
      </c>
      <c r="G22" s="89">
        <v>100</v>
      </c>
      <c r="H22" s="84"/>
    </row>
    <row r="25" spans="2:8" x14ac:dyDescent="0.25">
      <c r="B25" s="81" t="s">
        <v>178</v>
      </c>
    </row>
    <row r="26" spans="2:8" x14ac:dyDescent="0.25">
      <c r="B26" s="85" t="s">
        <v>179</v>
      </c>
    </row>
    <row r="27" spans="2:8" x14ac:dyDescent="0.25">
      <c r="B27" s="82" t="s">
        <v>138</v>
      </c>
    </row>
    <row r="28" spans="2:8" x14ac:dyDescent="0.25">
      <c r="B28" s="82" t="s">
        <v>123</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Graphique de une</vt:lpstr>
      <vt:lpstr>Tableau 1</vt:lpstr>
      <vt:lpstr>Graphique 1</vt:lpstr>
      <vt:lpstr>Graphique 2</vt:lpstr>
      <vt:lpstr>Graphique 3</vt:lpstr>
      <vt:lpstr>Tableau complémentaire A</vt:lpstr>
      <vt:lpstr>Tableau complémentaire B</vt:lpstr>
      <vt:lpstr>Tableau complémentaire C</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FARGES, Audrey (DREES/OS/BHD)</dc:creator>
  <cp:lastModifiedBy>CASTAING, Elisabeth (DREES/DIRECTION/BPC)</cp:lastModifiedBy>
  <cp:lastPrinted>2024-06-11T14:37:04Z</cp:lastPrinted>
  <dcterms:created xsi:type="dcterms:W3CDTF">2020-05-25T16:44:13Z</dcterms:created>
  <dcterms:modified xsi:type="dcterms:W3CDTF">2024-07-12T12:49:43Z</dcterms:modified>
</cp:coreProperties>
</file>