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PC\03_PUBLICATIONS\01-Publications\• Panoramas\Les etablissements de sante\ES_2024\6-Mise en ligne\Excel\"/>
    </mc:Choice>
  </mc:AlternateContent>
  <xr:revisionPtr revIDLastSave="0" documentId="13_ncr:1_{8788D860-22EC-4F1E-B8EA-71CDD8E4497B}" xr6:coauthVersionLast="47" xr6:coauthVersionMax="47" xr10:uidLastSave="{00000000-0000-0000-0000-000000000000}"/>
  <bookViews>
    <workbookView xWindow="1080" yWindow="1080" windowWidth="15375" windowHeight="7875" tabRatio="757" firstSheet="3" xr2:uid="{00000000-000D-0000-FFFF-FFFF00000000}"/>
  </bookViews>
  <sheets>
    <sheet name="ES2024_F21_Graphique 1" sheetId="7" r:id="rId1"/>
    <sheet name="ES2024_F21_Tableau 1" sheetId="3" r:id="rId2"/>
    <sheet name="ES2024_F21_Graphique 2" sheetId="9" r:id="rId3"/>
    <sheet name="ES2024_F21_Tableau A" sheetId="16" r:id="rId4"/>
    <sheet name="ES2024_F21_Tableau B" sheetId="17" r:id="rId5"/>
    <sheet name="ES2024_F21_Tableau C" sheetId="31" r:id="rId6"/>
    <sheet name="ES2024_F21_Tableau D" sheetId="19" r:id="rId7"/>
    <sheet name="ES2024_F21_Tableau E" sheetId="20" r:id="rId8"/>
    <sheet name="ES2024_F21_Tableau F " sheetId="21" r:id="rId9"/>
  </sheets>
  <definedNames>
    <definedName name="DonnéesExternes_1" localSheetId="5">'ES2024_F21_Tableau C'!$B$3:$G$7</definedName>
    <definedName name="DonnéesExternes_1" localSheetId="6">'ES2024_F21_Tableau D'!$B$3:$G$14</definedName>
    <definedName name="DonnéesExternes_2" localSheetId="6">'ES2024_F21_Tableau D'!$B$3:$G$14</definedName>
    <definedName name="DonnéesExternes_2" localSheetId="7">'ES2024_F21_Tableau E'!$B$3:$G$14</definedName>
    <definedName name="DonnéesExternes_3" localSheetId="6">'ES2024_F21_Tableau D'!#REF!</definedName>
    <definedName name="DonnéesExternes_3" localSheetId="7">'ES2024_F21_Tableau E'!$B$3:$G$14</definedName>
    <definedName name="DonnéesExternes_4" localSheetId="6">'ES2024_F21_Tableau D'!#REF!</definedName>
    <definedName name="DonnéesExternes_4" localSheetId="7">'ES2024_F21_Tableau E'!#REF!</definedName>
    <definedName name="DonnéesExternes_5" localSheetId="7">'ES2024_F21_Tableau E'!#REF!</definedName>
    <definedName name="_xlnm.Print_Area" localSheetId="0">'ES2024_F21_Graphique 1'!$A$58:$M$124</definedName>
    <definedName name="_xlnm.Print_Area" localSheetId="2">'ES2024_F21_Graphique 2'!#REF!</definedName>
    <definedName name="_xlnm.Print_Area" localSheetId="1">'ES2024_F21_Tableau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0" l="1"/>
  <c r="F9" i="20"/>
  <c r="E9" i="20"/>
  <c r="D9" i="20"/>
  <c r="C9" i="20"/>
  <c r="E10" i="17" l="1"/>
  <c r="D10" i="17"/>
  <c r="C10" i="17"/>
  <c r="C8" i="17"/>
  <c r="F14" i="3" l="1"/>
  <c r="G14" i="3"/>
  <c r="H14" i="3"/>
  <c r="E14" i="3"/>
  <c r="F13" i="3" l="1"/>
  <c r="G13" i="3"/>
  <c r="H13" i="3"/>
  <c r="E13" i="3"/>
  <c r="F9" i="3" l="1"/>
  <c r="F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xion2" type="4" refreshedVersion="6" background="1" saveData="1">
    <webPr sourceData="1" parsePre="1" consecutive="1" xl2000="1" url="file://C:\Users\benedicte.boisguerin\AppData\Local\Temp\SAS Temporary Files\_TD2332_407505P00047439_\sashtml.htm#IDX2" htmlTables="1">
      <tables count="1">
        <x v="9"/>
      </tables>
    </webPr>
  </connection>
  <connection id="2" xr16:uid="{00000000-0015-0000-FFFF-FFFF01000000}" name="Connexion21" type="4" refreshedVersion="6" background="1" saveData="1">
    <webPr sourceData="1" parsePre="1" consecutive="1" xl2000="1" url="file://C:\Users\benedicte.boisguerin\AppData\Local\Temp\SAS Temporary Files\_TD2332_407505P00047439_\sashtml.htm#IDX2" htmlTables="1">
      <tables count="1">
        <x v="9"/>
      </tables>
    </webPr>
  </connection>
  <connection id="3" xr16:uid="{00000000-0015-0000-FFFF-FFFF02000000}" name="Connexion212" type="4" refreshedVersion="6" background="1" saveData="1">
    <webPr sourceData="1" parsePre="1" consecutive="1" xl2000="1" url="file://C:\Users\benedicte.boisguerin\AppData\Local\Temp\SAS Temporary Files\_TD2332_407505P00047439_\sashtml.htm#IDX2" htmlTables="1">
      <tables count="1">
        <x v="9"/>
      </tables>
    </webPr>
  </connection>
  <connection id="4" xr16:uid="{00000000-0015-0000-FFFF-FFFF03000000}" name="Connexion22" type="4" refreshedVersion="6" background="1" saveData="1">
    <webPr sourceData="1" parsePre="1" consecutive="1" xl2000="1" url="file://C:\Users\benedicte.boisguerin\AppData\Local\Temp\SAS Temporary Files\_TD2332_407505P00047439_\sashtml.htm#IDX2" htmlTables="1">
      <tables count="1">
        <x v="9"/>
      </tables>
    </webPr>
  </connection>
  <connection id="5" xr16:uid="{00000000-0015-0000-FFFF-FFFF04000000}" name="Connexion222" type="4" refreshedVersion="6" background="1" saveData="1">
    <webPr sourceData="1" parsePre="1" consecutive="1" xl2000="1" url="file://C:\Users\benedicte.boisguerin\AppData\Local\Temp\SAS Temporary Files\_TD2332_407505P00047439_\sashtml.htm#IDX2" htmlTables="1">
      <tables count="1">
        <x v="9"/>
      </tables>
    </webPr>
  </connection>
</connections>
</file>

<file path=xl/sharedStrings.xml><?xml version="1.0" encoding="utf-8"?>
<sst xmlns="http://schemas.openxmlformats.org/spreadsheetml/2006/main" count="162" uniqueCount="107">
  <si>
    <t>Année</t>
  </si>
  <si>
    <t xml:space="preserve">1975 </t>
  </si>
  <si>
    <t xml:space="preserve">1976 </t>
  </si>
  <si>
    <t xml:space="preserve">1977 </t>
  </si>
  <si>
    <t xml:space="preserve">1978 </t>
  </si>
  <si>
    <t xml:space="preserve">1979 </t>
  </si>
  <si>
    <t xml:space="preserve">1980 </t>
  </si>
  <si>
    <t xml:space="preserve">1981 </t>
  </si>
  <si>
    <t xml:space="preserve">1982 </t>
  </si>
  <si>
    <t xml:space="preserve">1983 </t>
  </si>
  <si>
    <t xml:space="preserve">1984 </t>
  </si>
  <si>
    <t xml:space="preserve">1985 </t>
  </si>
  <si>
    <t xml:space="preserve">1986 </t>
  </si>
  <si>
    <t xml:space="preserve">1987 </t>
  </si>
  <si>
    <t xml:space="preserve">1988 </t>
  </si>
  <si>
    <t xml:space="preserve">1989 </t>
  </si>
  <si>
    <t xml:space="preserve">1990 </t>
  </si>
  <si>
    <t xml:space="preserve">1991 </t>
  </si>
  <si>
    <t xml:space="preserve">1992 </t>
  </si>
  <si>
    <t xml:space="preserve">1993 </t>
  </si>
  <si>
    <t xml:space="preserve">1994 </t>
  </si>
  <si>
    <t xml:space="preserve">1995 </t>
  </si>
  <si>
    <t xml:space="preserve">1996 </t>
  </si>
  <si>
    <t xml:space="preserve">1997 </t>
  </si>
  <si>
    <t xml:space="preserve">1998 </t>
  </si>
  <si>
    <t xml:space="preserve">1999 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</si>
  <si>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</si>
  <si>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</si>
  <si>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</si>
  <si>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</si>
  <si>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</si>
  <si>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</si>
  <si>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</si>
  <si>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</si>
  <si>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</si>
  <si>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</si>
  <si>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</si>
  <si>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</si>
  <si>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</si>
  <si>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</si>
  <si>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</si>
  <si>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</si>
  <si>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</si>
  <si>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</si>
  <si>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</si>
  <si>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2020</t>
  </si>
  <si>
    <t>En %</t>
  </si>
  <si>
    <t>Moins de 300</t>
  </si>
  <si>
    <t>300 à 999</t>
  </si>
  <si>
    <t>1 000 à 1 499</t>
  </si>
  <si>
    <t>1 500 ou plus</t>
  </si>
  <si>
    <t>Niveaux de spécialisation</t>
  </si>
  <si>
    <t>Total</t>
  </si>
  <si>
    <t>Type 1</t>
  </si>
  <si>
    <t>Type 2a</t>
  </si>
  <si>
    <t>Type 2b</t>
  </si>
  <si>
    <t>Type 3</t>
  </si>
  <si>
    <t>Nombre d’établissements au 31 décembre</t>
  </si>
  <si>
    <t>Nombre d’accouchements</t>
  </si>
  <si>
    <t>Graphique 1. Évolution du nombre de maternités et de naissances vivantes depuis 1975</t>
  </si>
  <si>
    <t>2021</t>
  </si>
  <si>
    <t>Nombre de naissances vivantes en France métropolitaine 
(échelle de droite)</t>
  </si>
  <si>
    <t>Nombre d'établissements de France métropolitaine au 31 décembre 
(échelle de gauche)</t>
  </si>
  <si>
    <t>2022</t>
  </si>
  <si>
    <t>Tableau 1. Répartition des accouchements selon le type de maternité d’accueil en 1996, 2012 et 2022</t>
  </si>
  <si>
    <t>France métropolitaine</t>
  </si>
  <si>
    <t>Nombre de journées</t>
  </si>
  <si>
    <t>Nombre de séjours</t>
  </si>
  <si>
    <t>Nombre  de lits d'obstétrique</t>
  </si>
  <si>
    <t>Nombre d'établissements</t>
  </si>
  <si>
    <t>Nombre de naissances</t>
  </si>
  <si>
    <t>Nombre de maternités</t>
  </si>
  <si>
    <t>Secteur privé à but non lucratif</t>
  </si>
  <si>
    <t>Secteur privé à but lucratif</t>
  </si>
  <si>
    <t>Secteur public</t>
  </si>
  <si>
    <t>Statut juridique</t>
  </si>
  <si>
    <t>en %</t>
  </si>
  <si>
    <t>Nombre d'accouchements</t>
  </si>
  <si>
    <r>
      <t>Nombre d'accouchements</t>
    </r>
    <r>
      <rPr>
        <vertAlign val="superscript"/>
        <sz val="8"/>
        <color theme="1"/>
        <rFont val="Marianne"/>
      </rPr>
      <t>1</t>
    </r>
  </si>
  <si>
    <t>Part des accouchements (en %)</t>
  </si>
  <si>
    <t>Durée moyenne de séjour</t>
  </si>
  <si>
    <r>
      <rPr>
        <b/>
        <sz val="8"/>
        <rFont val="Marianne"/>
      </rPr>
      <t>Sources</t>
    </r>
    <r>
      <rPr>
        <sz val="8"/>
        <rFont val="Marianne"/>
      </rPr>
      <t xml:space="preserve"> &gt; DREES, SAE 2012 et SAE 2022, traitements DREES.</t>
    </r>
  </si>
  <si>
    <t>Tableau F -  Nombre d'accouchements selon le statut juridique en 2012 et en 2022</t>
  </si>
  <si>
    <t>En 2022</t>
  </si>
  <si>
    <t>En 2012</t>
  </si>
  <si>
    <t>France métropolitaine, non compris le SSA</t>
  </si>
  <si>
    <t xml:space="preserve"> </t>
  </si>
  <si>
    <r>
      <rPr>
        <b/>
        <sz val="8"/>
        <rFont val="Marianne"/>
      </rPr>
      <t>Note &gt;</t>
    </r>
    <r>
      <rPr>
        <sz val="8"/>
        <rFont val="Marianne"/>
      </rPr>
      <t xml:space="preserve"> En 1996, les définitions de niveaux existaient déjà, sans être réglementaires (Ruffié </t>
    </r>
    <r>
      <rPr>
        <i/>
        <sz val="8"/>
        <rFont val="Marianne"/>
      </rPr>
      <t>et al.</t>
    </r>
    <r>
      <rPr>
        <sz val="8"/>
        <rFont val="Marianne"/>
      </rPr>
      <t xml:space="preserve">, 1998).
</t>
    </r>
    <r>
      <rPr>
        <b/>
        <sz val="8"/>
        <rFont val="Marianne"/>
      </rPr>
      <t>Champ &gt;</t>
    </r>
    <r>
      <rPr>
        <sz val="8"/>
        <rFont val="Marianne"/>
      </rPr>
      <t xml:space="preserve"> France métropolitaine, hors SSA.
</t>
    </r>
    <r>
      <rPr>
        <b/>
        <sz val="8"/>
        <rFont val="Marianne"/>
      </rPr>
      <t>Sources &gt;</t>
    </r>
    <r>
      <rPr>
        <sz val="8"/>
        <rFont val="Marianne"/>
      </rPr>
      <t xml:space="preserve"> DREES, SAE 1996, 2012 et 2022, traitements DREES.</t>
    </r>
  </si>
  <si>
    <t>Graphique 2. Répartition des maternités selon leur nombre annuel d’accouchements en 1996, 2012 et 2022</t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</si>
  <si>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 xml:space="preserve">France métropolitaine, hors SSA.
</t>
    </r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SAE 1996, 2012 et 2022, traitements DREES.</t>
    </r>
  </si>
  <si>
    <t>Tableau complémentaire B. Nombre de maternités, de lits d'obstétrique et d'accouchement en 1975, 2012 et 2022</t>
  </si>
  <si>
    <t xml:space="preserve">Tableau complémentaire A.  Nombre de maternités, de lits d'obstétrique, de séjours avec accouchement et de journées en 2012 et 2022 </t>
  </si>
  <si>
    <t>Tableau complémentaire D. Nombre de maternités selon le type et le statut juridique en 2022</t>
  </si>
  <si>
    <t>Tableau complémentaire E. Nombre de maternités selon le type et le statut juridique en 2012</t>
  </si>
  <si>
    <t>Nombre de naissances vivantes en France  (échelle de droite)</t>
  </si>
  <si>
    <t>Nombre d'établissements de France 
au 31 décembre 
(échelle de gauche)</t>
  </si>
  <si>
    <t>France</t>
  </si>
  <si>
    <r>
      <rPr>
        <b/>
        <sz val="8"/>
        <rFont val="Marianne"/>
      </rPr>
      <t>Champ</t>
    </r>
    <r>
      <rPr>
        <sz val="8"/>
        <rFont val="Marianne"/>
      </rPr>
      <t xml:space="preserve"> &gt; France (incluant Saint-Martin et Saint-Barthélemy), y compris le SSA ; France métropolitaine, hors SSA.
</t>
    </r>
    <r>
      <rPr>
        <b/>
        <sz val="8"/>
        <rFont val="Marianne"/>
      </rPr>
      <t xml:space="preserve">Sources &gt; </t>
    </r>
    <r>
      <rPr>
        <sz val="8"/>
        <rFont val="Marianne"/>
      </rPr>
      <t>DREES, SAE 2012 et 2022, traitements DREES.</t>
    </r>
  </si>
  <si>
    <t>Nombre de séjours par lit</t>
  </si>
  <si>
    <r>
      <t xml:space="preserve">1. En 1975,  le nombre d'accouchements a été estimé en divisant le nombre de naissances vivantes par le ratio accouchements/naissances vivantes de 1996. 
</t>
    </r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 xml:space="preserve">France métropolitaine, non compris le SSA.
</t>
    </r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H80 ;  SAE 2012 et 2022, traitements DREES</t>
    </r>
  </si>
  <si>
    <t>France (incluant Saint-Martin et Saint-Barthélemy), y compris le SSA.</t>
  </si>
  <si>
    <r>
      <rPr>
        <b/>
        <sz val="8"/>
        <rFont val="Marianne"/>
      </rPr>
      <t>Champ</t>
    </r>
    <r>
      <rPr>
        <sz val="8"/>
        <rFont val="Marianne"/>
      </rPr>
      <t xml:space="preserve"> &gt; France (incluant Saint-Martin et Saint-Barthélemy), y compris le SSA. France métropolitaine, non compris le SSA.</t>
    </r>
  </si>
  <si>
    <t>Tableau complémentaire C. Nombre de maternités, de lits d'obstétrique et d'accouchements selon le niveau de spécialisation en 2022</t>
  </si>
  <si>
    <r>
      <rPr>
        <b/>
        <sz val="8"/>
        <rFont val="Marianne"/>
      </rPr>
      <t>Champ &gt;</t>
    </r>
    <r>
      <rPr>
        <sz val="8"/>
        <rFont val="Marianne"/>
      </rPr>
      <t xml:space="preserve"> France (incluant Saint-Martin et Saint-Barthélemy), y compris le SSA.
</t>
    </r>
    <r>
      <rPr>
        <b/>
        <sz val="8"/>
        <rFont val="Marianne"/>
      </rPr>
      <t xml:space="preserve">Source &gt; </t>
    </r>
    <r>
      <rPr>
        <sz val="8"/>
        <rFont val="Marianne"/>
      </rPr>
      <t>DREES, SAE 2022, traitements DREES.</t>
    </r>
  </si>
  <si>
    <r>
      <rPr>
        <b/>
        <sz val="8"/>
        <rFont val="Marianne"/>
      </rPr>
      <t>Champ &gt;</t>
    </r>
    <r>
      <rPr>
        <sz val="8"/>
        <rFont val="Marianne"/>
      </rPr>
      <t xml:space="preserve"> France métropolitaine, non compris le SSA, France (incluant Saint-Martin et Saint-Barthélemy), y compris le SSA.</t>
    </r>
    <r>
      <rPr>
        <b/>
        <sz val="8"/>
        <rFont val="Marianne"/>
      </rPr>
      <t xml:space="preserve">
Sources</t>
    </r>
    <r>
      <rPr>
        <sz val="8"/>
        <rFont val="Marianne"/>
      </rPr>
      <t xml:space="preserve"> &gt; DREES, SAE 2022, traitements DREES.</t>
    </r>
  </si>
  <si>
    <r>
      <rPr>
        <b/>
        <sz val="8"/>
        <rFont val="Marianne"/>
      </rPr>
      <t>Champ &gt;</t>
    </r>
    <r>
      <rPr>
        <sz val="8"/>
        <rFont val="Marianne"/>
      </rPr>
      <t xml:space="preserve"> France (incluant Saint-Martin et Saint-Barthélemy), y compris le SSA. France métropolitaine, non compris le SSA.</t>
    </r>
    <r>
      <rPr>
        <b/>
        <sz val="8"/>
        <rFont val="Marianne"/>
      </rPr>
      <t xml:space="preserve">
Sources</t>
    </r>
    <r>
      <rPr>
        <sz val="8"/>
        <rFont val="Marianne"/>
      </rPr>
      <t xml:space="preserve"> &gt; DREES, SAE 2012, traitements DREES.</t>
    </r>
  </si>
  <si>
    <r>
      <rPr>
        <b/>
        <sz val="8"/>
        <rFont val="Marianne"/>
      </rPr>
      <t>Champ &gt;</t>
    </r>
    <r>
      <rPr>
        <sz val="8"/>
        <rFont val="Marianne"/>
      </rPr>
      <t xml:space="preserve"> France métropolitaine hors SSA ; France (incluant Saint-Martin et Saint-Barthélemy), y compris le SSA à partir de 2010.
</t>
    </r>
    <r>
      <rPr>
        <b/>
        <sz val="8"/>
        <rFont val="Marianne"/>
      </rPr>
      <t>Sources &gt;</t>
    </r>
    <r>
      <rPr>
        <sz val="8"/>
        <rFont val="Marianne"/>
      </rPr>
      <t xml:space="preserve"> Insee, état civil ; DREES, H74 et statistique des établissements hospitaliers privés pour 1975, EHP et H80 pour 1985, SAE 1996, 2000, 2002, 2005 à 2022, traitements DREES.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</si>
</sst>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&quot;"/>
    <numFmt numFmtId="165" formatCode="#,##0.0"/>
    <numFmt numFmtId="166" formatCode="0&quot; &quot;%"/>
    <numFmt numFmtId="167" formatCode="0.0%"/>
    <numFmt numFmtId="168" formatCode="#,##0.00&quot; &quot;[$€-40C];[Red]&quot;-&quot;#,##0.00&quot; &quot;[$€-40C]"/>
    <numFmt numFmtId="169" formatCode="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rgb="FFFF0000"/>
      <name val="Mangal"/>
      <family val="2"/>
      <charset val="1"/>
    </font>
    <font>
      <sz val="11"/>
      <color rgb="FF000000"/>
      <name val="Calibri1"/>
    </font>
    <font>
      <b/>
      <sz val="10"/>
      <color rgb="FF000000"/>
      <name val="Calibri1"/>
    </font>
    <font>
      <sz val="10"/>
      <color rgb="FFFFFFFF"/>
      <name val="Calibri1"/>
    </font>
    <font>
      <sz val="10"/>
      <color rgb="FFCC0000"/>
      <name val="Calibri1"/>
    </font>
    <font>
      <sz val="12"/>
      <color rgb="FF008000"/>
      <name val="Calibri1"/>
    </font>
    <font>
      <b/>
      <sz val="10"/>
      <color rgb="FFFFFFFF"/>
      <name val="Calibri1"/>
    </font>
    <font>
      <i/>
      <sz val="10"/>
      <color rgb="FF808080"/>
      <name val="Calibri1"/>
    </font>
    <font>
      <sz val="10"/>
      <color rgb="FF006600"/>
      <name val="Calibri1"/>
    </font>
    <font>
      <b/>
      <i/>
      <sz val="16"/>
      <color rgb="FF000000"/>
      <name val="Calibri1"/>
    </font>
    <font>
      <b/>
      <sz val="15"/>
      <color rgb="FF3465A4"/>
      <name val="Calibri1"/>
    </font>
    <font>
      <b/>
      <sz val="13"/>
      <color rgb="FF3465A4"/>
      <name val="Calibri1"/>
    </font>
    <font>
      <u/>
      <sz val="10"/>
      <color rgb="FF0000EE"/>
      <name val="Calibri1"/>
    </font>
    <font>
      <sz val="10"/>
      <color rgb="FF996600"/>
      <name val="Calibri1"/>
    </font>
    <font>
      <sz val="10"/>
      <color rgb="FF333333"/>
      <name val="Calibri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System"/>
    </font>
    <font>
      <sz val="10"/>
      <color rgb="FF000000"/>
      <name val="Arial"/>
      <family val="2"/>
    </font>
    <font>
      <b/>
      <i/>
      <u/>
      <sz val="11"/>
      <color rgb="FF000000"/>
      <name val="Calibri1"/>
    </font>
    <font>
      <b/>
      <sz val="18"/>
      <color rgb="FF3465A4"/>
      <name val="Cambria"/>
      <family val="1"/>
    </font>
    <font>
      <b/>
      <sz val="11"/>
      <color rgb="FF3465A4"/>
      <name val="Calibri1"/>
    </font>
    <font>
      <b/>
      <sz val="12"/>
      <color rgb="FFFFFFFF"/>
      <name val="Calibri1"/>
    </font>
    <font>
      <b/>
      <sz val="8"/>
      <name val="Marianne"/>
    </font>
    <font>
      <sz val="8"/>
      <name val="Marianne"/>
    </font>
    <font>
      <b/>
      <sz val="8"/>
      <color theme="1"/>
      <name val="Marianne"/>
    </font>
    <font>
      <sz val="8"/>
      <color theme="1"/>
      <name val="Marianne"/>
    </font>
    <font>
      <b/>
      <sz val="8"/>
      <color rgb="FFFF0000"/>
      <name val="Marianne"/>
    </font>
    <font>
      <b/>
      <sz val="11"/>
      <color theme="1"/>
      <name val="Calibri"/>
      <family val="2"/>
      <scheme val="minor"/>
    </font>
    <font>
      <vertAlign val="superscript"/>
      <sz val="8"/>
      <color theme="1"/>
      <name val="Marianne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Marianne"/>
    </font>
    <font>
      <sz val="11"/>
      <name val="Calibri"/>
      <family val="2"/>
      <scheme val="minor"/>
    </font>
    <font>
      <sz val="8"/>
      <name val="Marianne"/>
      <family val="3"/>
    </font>
    <font>
      <b/>
      <sz val="8"/>
      <color theme="1"/>
      <name val="Marianne"/>
      <family val="3"/>
    </font>
    <font>
      <i/>
      <sz val="8"/>
      <name val="Marianne"/>
    </font>
    <font>
      <sz val="8"/>
      <color rgb="FFFF0000"/>
      <name val="Marianne"/>
    </font>
    <font>
      <sz val="8"/>
      <color rgb="FF0070C0"/>
      <name val="Marianne"/>
    </font>
    <font>
      <sz val="8"/>
      <color theme="5" tint="-0.249977111117893"/>
      <name val="Marianne"/>
    </font>
    <font>
      <sz val="11"/>
      <color theme="1"/>
      <name val="Marianne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C2CD"/>
        <bgColor rgb="FFCCCC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FFCC"/>
        <bgColor rgb="FFCCFF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B3B3B3"/>
        <bgColor rgb="FFB3B3B3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rgb="FF3465A4"/>
      </bottom>
      <diagonal/>
    </border>
    <border>
      <left/>
      <right/>
      <top/>
      <bottom style="medium">
        <color rgb="FFBEBEFA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3B3B3"/>
      </left>
      <right style="thin">
        <color rgb="FFB3B3B3"/>
      </right>
      <top style="thin">
        <color rgb="FFB3B3B3"/>
      </top>
      <bottom style="thin">
        <color rgb="FFB3B3B3"/>
      </bottom>
      <diagonal/>
    </border>
    <border>
      <left/>
      <right/>
      <top/>
      <bottom style="thin">
        <color rgb="FF33CCCC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9" fillId="0" borderId="0"/>
    <xf numFmtId="0" fontId="10" fillId="4" borderId="0" applyBorder="0" applyProtection="0"/>
    <xf numFmtId="0" fontId="9" fillId="0" borderId="0"/>
    <xf numFmtId="0" fontId="11" fillId="0" borderId="0"/>
    <xf numFmtId="0" fontId="24" fillId="11" borderId="18" applyNumberFormat="0" applyProtection="0"/>
    <xf numFmtId="0" fontId="12" fillId="0" borderId="0" applyNumberFormat="0" applyBorder="0" applyProtection="0"/>
    <xf numFmtId="0" fontId="13" fillId="5" borderId="0" applyNumberFormat="0" applyBorder="0" applyProtection="0"/>
    <xf numFmtId="0" fontId="13" fillId="6" borderId="0" applyNumberFormat="0" applyBorder="0" applyProtection="0"/>
    <xf numFmtId="0" fontId="12" fillId="7" borderId="0" applyNumberFormat="0" applyBorder="0" applyProtection="0"/>
    <xf numFmtId="0" fontId="14" fillId="8" borderId="0" applyNumberFormat="0" applyBorder="0" applyProtection="0"/>
    <xf numFmtId="0" fontId="15" fillId="9" borderId="0" applyNumberFormat="0" applyBorder="0" applyProtection="0"/>
    <xf numFmtId="0" fontId="16" fillId="10" borderId="0" applyNumberFormat="0" applyBorder="0" applyProtection="0"/>
    <xf numFmtId="0" fontId="17" fillId="0" borderId="0" applyNumberFormat="0" applyBorder="0" applyProtection="0"/>
    <xf numFmtId="0" fontId="18" fillId="9" borderId="0" applyNumberFormat="0" applyBorder="0" applyProtection="0"/>
    <xf numFmtId="0" fontId="19" fillId="0" borderId="0" applyNumberFormat="0" applyBorder="0" applyProtection="0">
      <alignment horizontal="center"/>
    </xf>
    <xf numFmtId="0" fontId="20" fillId="0" borderId="16" applyNumberFormat="0" applyProtection="0"/>
    <xf numFmtId="0" fontId="21" fillId="0" borderId="17" applyNumberFormat="0" applyProtection="0"/>
    <xf numFmtId="0" fontId="22" fillId="0" borderId="0" applyNumberFormat="0" applyBorder="0" applyProtection="0"/>
    <xf numFmtId="0" fontId="23" fillId="11" borderId="0" applyNumberFormat="0" applyBorder="0" applyProtection="0"/>
    <xf numFmtId="0" fontId="11" fillId="0" borderId="0" applyNumberFormat="0" applyFont="0" applyBorder="0" applyProtection="0">
      <alignment horizontal="left"/>
    </xf>
    <xf numFmtId="0" fontId="25" fillId="0" borderId="0" applyNumberFormat="0" applyBorder="0" applyProtection="0"/>
    <xf numFmtId="0" fontId="26" fillId="0" borderId="0" applyNumberFormat="0" applyBorder="0" applyProtection="0"/>
    <xf numFmtId="0" fontId="26" fillId="0" borderId="0" applyNumberFormat="0" applyBorder="0" applyProtection="0">
      <alignment horizontal="left"/>
    </xf>
    <xf numFmtId="0" fontId="27" fillId="0" borderId="0" applyNumberFormat="0" applyBorder="0" applyProtection="0"/>
    <xf numFmtId="0" fontId="28" fillId="11" borderId="19" applyNumberFormat="0" applyProtection="0"/>
    <xf numFmtId="0" fontId="29" fillId="0" borderId="0" applyNumberFormat="0" applyBorder="0" applyProtection="0"/>
    <xf numFmtId="168" fontId="29" fillId="0" borderId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30" fillId="0" borderId="0" applyNumberFormat="0" applyBorder="0" applyProtection="0"/>
    <xf numFmtId="0" fontId="31" fillId="0" borderId="20" applyNumberFormat="0" applyProtection="0"/>
    <xf numFmtId="0" fontId="31" fillId="0" borderId="0" applyNumberFormat="0" applyBorder="0" applyProtection="0"/>
    <xf numFmtId="0" fontId="32" fillId="12" borderId="21" applyNumberFormat="0" applyProtection="0"/>
    <xf numFmtId="0" fontId="14" fillId="0" borderId="0" applyNumberFormat="0" applyBorder="0" applyProtection="0"/>
    <xf numFmtId="0" fontId="11" fillId="0" borderId="0"/>
    <xf numFmtId="0" fontId="11" fillId="0" borderId="0"/>
  </cellStyleXfs>
  <cellXfs count="261">
    <xf numFmtId="0" fontId="0" fillId="0" borderId="0" xfId="0"/>
    <xf numFmtId="0" fontId="3" fillId="2" borderId="0" xfId="2" applyFont="1" applyFill="1"/>
    <xf numFmtId="0" fontId="4" fillId="2" borderId="0" xfId="2" applyFont="1" applyFill="1"/>
    <xf numFmtId="0" fontId="4" fillId="0" borderId="0" xfId="2" applyFont="1"/>
    <xf numFmtId="3" fontId="4" fillId="0" borderId="0" xfId="2" applyNumberFormat="1" applyFont="1" applyAlignment="1">
      <alignment horizontal="center" vertical="center"/>
    </xf>
    <xf numFmtId="3" fontId="4" fillId="3" borderId="0" xfId="2" applyNumberFormat="1" applyFont="1" applyFill="1" applyAlignment="1">
      <alignment horizontal="center" vertical="center"/>
    </xf>
    <xf numFmtId="49" fontId="4" fillId="2" borderId="0" xfId="2" applyNumberFormat="1" applyFont="1" applyFill="1" applyAlignment="1">
      <alignment horizontal="left"/>
    </xf>
    <xf numFmtId="0" fontId="4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3" fontId="3" fillId="0" borderId="0" xfId="4" applyNumberFormat="1" applyFont="1" applyAlignment="1">
      <alignment horizontal="center" vertical="center"/>
    </xf>
    <xf numFmtId="166" fontId="3" fillId="0" borderId="0" xfId="4" applyNumberFormat="1" applyFont="1" applyAlignment="1">
      <alignment horizontal="center" vertical="center"/>
    </xf>
    <xf numFmtId="9" fontId="4" fillId="0" borderId="0" xfId="4" applyNumberFormat="1" applyFont="1" applyAlignment="1">
      <alignment horizontal="center" vertical="center"/>
    </xf>
    <xf numFmtId="9" fontId="3" fillId="0" borderId="0" xfId="4" applyNumberFormat="1" applyFont="1" applyAlignment="1">
      <alignment horizontal="center" vertical="center"/>
    </xf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/>
    </xf>
    <xf numFmtId="9" fontId="4" fillId="2" borderId="0" xfId="2" applyNumberFormat="1" applyFont="1" applyFill="1" applyAlignment="1">
      <alignment horizontal="center"/>
    </xf>
    <xf numFmtId="9" fontId="4" fillId="2" borderId="0" xfId="5" applyFont="1" applyFill="1" applyBorder="1"/>
    <xf numFmtId="167" fontId="4" fillId="2" borderId="0" xfId="5" applyNumberFormat="1" applyFont="1" applyFill="1" applyBorder="1"/>
    <xf numFmtId="9" fontId="4" fillId="2" borderId="0" xfId="2" applyNumberFormat="1" applyFont="1" applyFill="1"/>
    <xf numFmtId="9" fontId="6" fillId="2" borderId="0" xfId="1" applyFont="1" applyFill="1"/>
    <xf numFmtId="3" fontId="0" fillId="0" borderId="0" xfId="0" applyNumberFormat="1"/>
    <xf numFmtId="49" fontId="5" fillId="2" borderId="0" xfId="2" applyNumberFormat="1" applyFont="1" applyFill="1" applyAlignment="1">
      <alignment horizontal="left"/>
    </xf>
    <xf numFmtId="49" fontId="4" fillId="2" borderId="0" xfId="2" applyNumberFormat="1" applyFont="1" applyFill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0" fontId="3" fillId="0" borderId="0" xfId="4" applyFont="1" applyAlignment="1">
      <alignment horizontal="left" vertical="center"/>
    </xf>
    <xf numFmtId="3" fontId="4" fillId="0" borderId="0" xfId="4" applyNumberFormat="1" applyFont="1" applyAlignment="1">
      <alignment horizontal="center" vertical="center"/>
    </xf>
    <xf numFmtId="166" fontId="4" fillId="0" borderId="0" xfId="4" applyNumberFormat="1" applyFont="1" applyAlignment="1">
      <alignment horizontal="center" vertical="center"/>
    </xf>
    <xf numFmtId="164" fontId="4" fillId="2" borderId="0" xfId="2" applyNumberFormat="1" applyFont="1" applyFill="1"/>
    <xf numFmtId="0" fontId="33" fillId="2" borderId="0" xfId="2" applyFont="1" applyFill="1"/>
    <xf numFmtId="49" fontId="34" fillId="2" borderId="0" xfId="2" applyNumberFormat="1" applyFont="1" applyFill="1" applyAlignment="1">
      <alignment horizontal="left"/>
    </xf>
    <xf numFmtId="49" fontId="34" fillId="0" borderId="0" xfId="2" applyNumberFormat="1" applyFont="1" applyAlignment="1">
      <alignment vertical="center"/>
    </xf>
    <xf numFmtId="0" fontId="34" fillId="3" borderId="0" xfId="4" applyFont="1" applyFill="1" applyAlignment="1">
      <alignment vertical="center"/>
    </xf>
    <xf numFmtId="0" fontId="33" fillId="3" borderId="0" xfId="4" applyFont="1" applyFill="1" applyAlignment="1">
      <alignment vertical="center"/>
    </xf>
    <xf numFmtId="0" fontId="35" fillId="3" borderId="0" xfId="4" applyFont="1" applyFill="1" applyAlignment="1">
      <alignment vertical="center"/>
    </xf>
    <xf numFmtId="0" fontId="36" fillId="3" borderId="0" xfId="4" applyFont="1" applyFill="1" applyAlignment="1">
      <alignment vertical="center"/>
    </xf>
    <xf numFmtId="0" fontId="35" fillId="3" borderId="4" xfId="4" applyFont="1" applyFill="1" applyBorder="1" applyAlignment="1">
      <alignment horizontal="center" vertical="center"/>
    </xf>
    <xf numFmtId="0" fontId="36" fillId="3" borderId="11" xfId="4" applyFont="1" applyFill="1" applyBorder="1" applyAlignment="1">
      <alignment horizontal="right" vertical="center" indent="2"/>
    </xf>
    <xf numFmtId="0" fontId="36" fillId="3" borderId="13" xfId="4" applyFont="1" applyFill="1" applyBorder="1" applyAlignment="1">
      <alignment horizontal="right" vertical="center" indent="2"/>
    </xf>
    <xf numFmtId="0" fontId="36" fillId="3" borderId="5" xfId="4" applyFont="1" applyFill="1" applyBorder="1" applyAlignment="1">
      <alignment horizontal="right" vertical="center" indent="2"/>
    </xf>
    <xf numFmtId="0" fontId="34" fillId="3" borderId="0" xfId="2" applyFont="1" applyFill="1"/>
    <xf numFmtId="0" fontId="33" fillId="3" borderId="0" xfId="2" applyFont="1" applyFill="1" applyAlignment="1">
      <alignment vertical="center" wrapText="1"/>
    </xf>
    <xf numFmtId="0" fontId="34" fillId="3" borderId="0" xfId="2" applyFont="1" applyFill="1" applyAlignment="1">
      <alignment horizontal="right"/>
    </xf>
    <xf numFmtId="0" fontId="33" fillId="3" borderId="2" xfId="2" applyFont="1" applyFill="1" applyBorder="1" applyAlignment="1">
      <alignment vertical="center" wrapText="1"/>
    </xf>
    <xf numFmtId="0" fontId="33" fillId="3" borderId="1" xfId="2" applyFont="1" applyFill="1" applyBorder="1" applyAlignment="1">
      <alignment horizontal="center" vertical="center"/>
    </xf>
    <xf numFmtId="0" fontId="33" fillId="0" borderId="1" xfId="2" applyFont="1" applyBorder="1" applyAlignment="1">
      <alignment horizontal="center" vertical="center"/>
    </xf>
    <xf numFmtId="0" fontId="34" fillId="3" borderId="3" xfId="2" applyFont="1" applyFill="1" applyBorder="1"/>
    <xf numFmtId="1" fontId="36" fillId="0" borderId="4" xfId="0" applyNumberFormat="1" applyFont="1" applyBorder="1" applyAlignment="1">
      <alignment horizontal="right" indent="4"/>
    </xf>
    <xf numFmtId="1" fontId="36" fillId="0" borderId="0" xfId="0" applyNumberFormat="1" applyFont="1"/>
    <xf numFmtId="9" fontId="34" fillId="0" borderId="0" xfId="1" applyFont="1" applyFill="1"/>
    <xf numFmtId="0" fontId="34" fillId="3" borderId="1" xfId="2" applyFont="1" applyFill="1" applyBorder="1"/>
    <xf numFmtId="1" fontId="36" fillId="0" borderId="1" xfId="0" applyNumberFormat="1" applyFont="1" applyBorder="1" applyAlignment="1">
      <alignment horizontal="right" indent="4"/>
    </xf>
    <xf numFmtId="1" fontId="36" fillId="0" borderId="0" xfId="0" applyNumberFormat="1" applyFont="1" applyAlignment="1">
      <alignment horizontal="right" indent="4"/>
    </xf>
    <xf numFmtId="0" fontId="34" fillId="0" borderId="0" xfId="2" applyFont="1"/>
    <xf numFmtId="0" fontId="34" fillId="3" borderId="5" xfId="2" applyFont="1" applyFill="1" applyBorder="1"/>
    <xf numFmtId="1" fontId="36" fillId="0" borderId="5" xfId="0" applyNumberFormat="1" applyFont="1" applyBorder="1" applyAlignment="1">
      <alignment horizontal="right" indent="4"/>
    </xf>
    <xf numFmtId="0" fontId="36" fillId="3" borderId="0" xfId="2" applyFont="1" applyFill="1"/>
    <xf numFmtId="0" fontId="36" fillId="0" borderId="0" xfId="2" applyFont="1"/>
    <xf numFmtId="0" fontId="37" fillId="0" borderId="0" xfId="2" applyFont="1"/>
    <xf numFmtId="0" fontId="36" fillId="0" borderId="0" xfId="0" applyFont="1"/>
    <xf numFmtId="3" fontId="35" fillId="3" borderId="0" xfId="4" applyNumberFormat="1" applyFont="1" applyFill="1" applyAlignment="1">
      <alignment horizontal="right" vertical="center" indent="2"/>
    </xf>
    <xf numFmtId="3" fontId="35" fillId="0" borderId="0" xfId="4" applyNumberFormat="1" applyFont="1" applyAlignment="1">
      <alignment horizontal="right" vertical="center" indent="2"/>
    </xf>
    <xf numFmtId="0" fontId="34" fillId="2" borderId="0" xfId="2" applyFont="1" applyFill="1"/>
    <xf numFmtId="0" fontId="33" fillId="2" borderId="1" xfId="2" applyFont="1" applyFill="1" applyBorder="1" applyAlignment="1">
      <alignment horizontal="center" vertical="center" wrapText="1"/>
    </xf>
    <xf numFmtId="49" fontId="34" fillId="2" borderId="1" xfId="2" applyNumberFormat="1" applyFont="1" applyFill="1" applyBorder="1" applyAlignment="1">
      <alignment horizontal="center"/>
    </xf>
    <xf numFmtId="3" fontId="34" fillId="2" borderId="1" xfId="2" applyNumberFormat="1" applyFont="1" applyFill="1" applyBorder="1" applyAlignment="1">
      <alignment horizontal="center" vertical="center" wrapText="1"/>
    </xf>
    <xf numFmtId="164" fontId="34" fillId="2" borderId="1" xfId="2" applyNumberFormat="1" applyFont="1" applyFill="1" applyBorder="1" applyAlignment="1">
      <alignment horizontal="center"/>
    </xf>
    <xf numFmtId="165" fontId="34" fillId="2" borderId="1" xfId="2" applyNumberFormat="1" applyFont="1" applyFill="1" applyBorder="1"/>
    <xf numFmtId="0" fontId="34" fillId="2" borderId="1" xfId="2" applyFont="1" applyFill="1" applyBorder="1"/>
    <xf numFmtId="0" fontId="34" fillId="0" borderId="1" xfId="2" applyFont="1" applyBorder="1"/>
    <xf numFmtId="165" fontId="34" fillId="0" borderId="1" xfId="2" applyNumberFormat="1" applyFont="1" applyBorder="1"/>
    <xf numFmtId="3" fontId="34" fillId="2" borderId="1" xfId="2" applyNumberFormat="1" applyFont="1" applyFill="1" applyBorder="1" applyAlignment="1">
      <alignment horizontal="center" vertical="center"/>
    </xf>
    <xf numFmtId="3" fontId="34" fillId="0" borderId="1" xfId="2" applyNumberFormat="1" applyFont="1" applyBorder="1" applyAlignment="1">
      <alignment horizontal="center" vertical="center" wrapText="1"/>
    </xf>
    <xf numFmtId="3" fontId="36" fillId="0" borderId="1" xfId="2" applyNumberFormat="1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center"/>
    </xf>
    <xf numFmtId="3" fontId="36" fillId="3" borderId="1" xfId="0" applyNumberFormat="1" applyFont="1" applyFill="1" applyBorder="1" applyAlignment="1">
      <alignment horizontal="center"/>
    </xf>
    <xf numFmtId="3" fontId="36" fillId="2" borderId="1" xfId="2" applyNumberFormat="1" applyFont="1" applyFill="1" applyBorder="1" applyAlignment="1">
      <alignment horizontal="center" vertical="center" wrapText="1"/>
    </xf>
    <xf numFmtId="3" fontId="36" fillId="0" borderId="1" xfId="0" applyNumberFormat="1" applyFont="1" applyBorder="1"/>
    <xf numFmtId="164" fontId="36" fillId="2" borderId="1" xfId="2" applyNumberFormat="1" applyFont="1" applyFill="1" applyBorder="1" applyAlignment="1">
      <alignment horizontal="center"/>
    </xf>
    <xf numFmtId="9" fontId="4" fillId="2" borderId="0" xfId="1" applyFont="1" applyFill="1"/>
    <xf numFmtId="9" fontId="0" fillId="0" borderId="0" xfId="1" applyFont="1"/>
    <xf numFmtId="3" fontId="36" fillId="0" borderId="5" xfId="0" applyNumberFormat="1" applyFont="1" applyBorder="1" applyAlignment="1">
      <alignment horizontal="center"/>
    </xf>
    <xf numFmtId="0" fontId="36" fillId="0" borderId="5" xfId="0" applyFont="1" applyBorder="1" applyAlignment="1">
      <alignment vertical="center" wrapText="1"/>
    </xf>
    <xf numFmtId="3" fontId="36" fillId="0" borderId="3" xfId="0" applyNumberFormat="1" applyFont="1" applyBorder="1" applyAlignment="1">
      <alignment horizontal="center"/>
    </xf>
    <xf numFmtId="0" fontId="36" fillId="0" borderId="3" xfId="0" applyFont="1" applyBorder="1" applyAlignment="1">
      <alignment vertical="center" wrapText="1"/>
    </xf>
    <xf numFmtId="0" fontId="36" fillId="0" borderId="13" xfId="0" applyFont="1" applyBorder="1"/>
    <xf numFmtId="3" fontId="36" fillId="0" borderId="0" xfId="0" applyNumberFormat="1" applyFont="1"/>
    <xf numFmtId="0" fontId="36" fillId="0" borderId="11" xfId="0" applyFont="1" applyBorder="1"/>
    <xf numFmtId="3" fontId="36" fillId="3" borderId="5" xfId="4" applyNumberFormat="1" applyFont="1" applyFill="1" applyBorder="1" applyAlignment="1">
      <alignment horizontal="center" vertical="center"/>
    </xf>
    <xf numFmtId="0" fontId="36" fillId="0" borderId="5" xfId="0" applyFont="1" applyBorder="1"/>
    <xf numFmtId="3" fontId="36" fillId="3" borderId="3" xfId="4" applyNumberFormat="1" applyFont="1" applyFill="1" applyBorder="1" applyAlignment="1">
      <alignment horizontal="center" vertical="center"/>
    </xf>
    <xf numFmtId="0" fontId="36" fillId="0" borderId="3" xfId="0" applyFont="1" applyBorder="1"/>
    <xf numFmtId="0" fontId="35" fillId="3" borderId="3" xfId="4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/>
    </xf>
    <xf numFmtId="3" fontId="36" fillId="3" borderId="0" xfId="4" applyNumberFormat="1" applyFont="1" applyFill="1" applyAlignment="1">
      <alignment horizontal="center"/>
    </xf>
    <xf numFmtId="0" fontId="36" fillId="0" borderId="0" xfId="0" applyFont="1" applyAlignment="1">
      <alignment horizontal="center"/>
    </xf>
    <xf numFmtId="0" fontId="35" fillId="3" borderId="13" xfId="4" applyFont="1" applyFill="1" applyBorder="1" applyAlignment="1">
      <alignment horizontal="center" vertical="center"/>
    </xf>
    <xf numFmtId="3" fontId="38" fillId="0" borderId="0" xfId="0" applyNumberFormat="1" applyFont="1"/>
    <xf numFmtId="3" fontId="36" fillId="0" borderId="0" xfId="0" applyNumberFormat="1" applyFont="1" applyAlignment="1">
      <alignment horizont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/>
    <xf numFmtId="0" fontId="43" fillId="0" borderId="0" xfId="0" applyFont="1"/>
    <xf numFmtId="3" fontId="42" fillId="0" borderId="0" xfId="0" applyNumberFormat="1" applyFont="1"/>
    <xf numFmtId="0" fontId="0" fillId="0" borderId="0" xfId="0" applyAlignment="1">
      <alignment horizontal="center"/>
    </xf>
    <xf numFmtId="0" fontId="35" fillId="3" borderId="1" xfId="4" applyFont="1" applyFill="1" applyBorder="1" applyAlignment="1">
      <alignment horizontal="center" vertical="center"/>
    </xf>
    <xf numFmtId="0" fontId="45" fillId="3" borderId="0" xfId="4" applyFont="1" applyFill="1" applyAlignment="1">
      <alignment vertical="center"/>
    </xf>
    <xf numFmtId="0" fontId="36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top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5" fillId="3" borderId="2" xfId="4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top" wrapText="1"/>
    </xf>
    <xf numFmtId="0" fontId="36" fillId="0" borderId="4" xfId="0" applyFont="1" applyBorder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top" wrapText="1"/>
    </xf>
    <xf numFmtId="0" fontId="36" fillId="0" borderId="0" xfId="0" applyFont="1" applyAlignment="1">
      <alignment vertical="center"/>
    </xf>
    <xf numFmtId="3" fontId="4" fillId="2" borderId="0" xfId="2" applyNumberFormat="1" applyFont="1" applyFill="1"/>
    <xf numFmtId="0" fontId="36" fillId="0" borderId="0" xfId="0" applyFont="1" applyAlignment="1">
      <alignment vertical="top" wrapText="1"/>
    </xf>
    <xf numFmtId="0" fontId="35" fillId="0" borderId="4" xfId="0" applyFont="1" applyBorder="1" applyAlignment="1">
      <alignment horizontal="center" vertical="center"/>
    </xf>
    <xf numFmtId="164" fontId="34" fillId="0" borderId="1" xfId="2" applyNumberFormat="1" applyFont="1" applyBorder="1" applyAlignment="1">
      <alignment horizontal="center"/>
    </xf>
    <xf numFmtId="3" fontId="36" fillId="3" borderId="11" xfId="4" applyNumberFormat="1" applyFont="1" applyFill="1" applyBorder="1" applyAlignment="1">
      <alignment horizontal="right" vertical="center" indent="5"/>
    </xf>
    <xf numFmtId="3" fontId="36" fillId="3" borderId="3" xfId="4" applyNumberFormat="1" applyFont="1" applyFill="1" applyBorder="1" applyAlignment="1">
      <alignment horizontal="right" vertical="center" indent="5"/>
    </xf>
    <xf numFmtId="3" fontId="36" fillId="0" borderId="13" xfId="4" applyNumberFormat="1" applyFont="1" applyBorder="1" applyAlignment="1">
      <alignment horizontal="right" vertical="center" indent="5"/>
    </xf>
    <xf numFmtId="3" fontId="36" fillId="3" borderId="4" xfId="4" applyNumberFormat="1" applyFont="1" applyFill="1" applyBorder="1" applyAlignment="1">
      <alignment horizontal="right" vertical="center" indent="5"/>
    </xf>
    <xf numFmtId="3" fontId="36" fillId="3" borderId="5" xfId="4" applyNumberFormat="1" applyFont="1" applyFill="1" applyBorder="1" applyAlignment="1">
      <alignment horizontal="right" vertical="center" indent="5"/>
    </xf>
    <xf numFmtId="3" fontId="35" fillId="3" borderId="12" xfId="4" applyNumberFormat="1" applyFont="1" applyFill="1" applyBorder="1" applyAlignment="1">
      <alignment horizontal="right" vertical="center" indent="5"/>
    </xf>
    <xf numFmtId="3" fontId="35" fillId="0" borderId="5" xfId="4" applyNumberFormat="1" applyFont="1" applyBorder="1" applyAlignment="1">
      <alignment horizontal="right" vertical="center" indent="5"/>
    </xf>
    <xf numFmtId="3" fontId="35" fillId="3" borderId="3" xfId="4" applyNumberFormat="1" applyFont="1" applyFill="1" applyBorder="1" applyAlignment="1">
      <alignment horizontal="right" vertical="center" indent="5"/>
    </xf>
    <xf numFmtId="1" fontId="35" fillId="3" borderId="1" xfId="1" applyNumberFormat="1" applyFont="1" applyFill="1" applyBorder="1" applyAlignment="1">
      <alignment horizontal="right" vertical="center" indent="5"/>
    </xf>
    <xf numFmtId="1" fontId="35" fillId="3" borderId="4" xfId="1" applyNumberFormat="1" applyFont="1" applyFill="1" applyBorder="1" applyAlignment="1">
      <alignment horizontal="right" vertical="center" indent="5"/>
    </xf>
    <xf numFmtId="0" fontId="35" fillId="3" borderId="5" xfId="4" applyFont="1" applyFill="1" applyBorder="1" applyAlignment="1">
      <alignment horizontal="right" vertical="center" indent="5"/>
    </xf>
    <xf numFmtId="3" fontId="36" fillId="0" borderId="14" xfId="4" applyNumberFormat="1" applyFont="1" applyBorder="1" applyAlignment="1">
      <alignment horizontal="center" vertical="center"/>
    </xf>
    <xf numFmtId="3" fontId="36" fillId="0" borderId="5" xfId="4" applyNumberFormat="1" applyFont="1" applyBorder="1" applyAlignment="1">
      <alignment horizontal="center" vertical="center"/>
    </xf>
    <xf numFmtId="3" fontId="36" fillId="0" borderId="2" xfId="4" applyNumberFormat="1" applyFont="1" applyBorder="1" applyAlignment="1">
      <alignment horizontal="center" vertical="center"/>
    </xf>
    <xf numFmtId="1" fontId="36" fillId="3" borderId="13" xfId="4" applyNumberFormat="1" applyFont="1" applyFill="1" applyBorder="1" applyAlignment="1">
      <alignment horizontal="center" vertical="center"/>
    </xf>
    <xf numFmtId="9" fontId="34" fillId="3" borderId="0" xfId="1" applyFont="1" applyFill="1" applyAlignment="1">
      <alignment vertical="center"/>
    </xf>
    <xf numFmtId="3" fontId="34" fillId="3" borderId="0" xfId="4" applyNumberFormat="1" applyFont="1" applyFill="1" applyAlignment="1">
      <alignment vertical="center"/>
    </xf>
    <xf numFmtId="3" fontId="36" fillId="3" borderId="0" xfId="4" applyNumberFormat="1" applyFont="1" applyFill="1" applyAlignment="1">
      <alignment horizontal="right" vertical="center" indent="3"/>
    </xf>
    <xf numFmtId="0" fontId="36" fillId="0" borderId="0" xfId="0" applyFont="1" applyAlignment="1">
      <alignment horizontal="right" indent="3"/>
    </xf>
    <xf numFmtId="3" fontId="36" fillId="0" borderId="0" xfId="0" applyNumberFormat="1" applyFont="1" applyAlignment="1">
      <alignment horizontal="right" indent="3"/>
    </xf>
    <xf numFmtId="0" fontId="48" fillId="3" borderId="0" xfId="4" applyFont="1" applyFill="1" applyAlignment="1">
      <alignment vertical="center"/>
    </xf>
    <xf numFmtId="0" fontId="37" fillId="3" borderId="0" xfId="4" applyFont="1" applyFill="1" applyAlignment="1">
      <alignment vertical="center"/>
    </xf>
    <xf numFmtId="9" fontId="34" fillId="3" borderId="0" xfId="4" applyNumberFormat="1" applyFont="1" applyFill="1" applyAlignment="1">
      <alignment vertical="center"/>
    </xf>
    <xf numFmtId="9" fontId="34" fillId="3" borderId="0" xfId="1" applyFont="1" applyFill="1" applyBorder="1" applyAlignment="1">
      <alignment vertical="center"/>
    </xf>
    <xf numFmtId="0" fontId="33" fillId="3" borderId="0" xfId="4" applyFont="1" applyFill="1" applyAlignment="1">
      <alignment horizontal="center" vertical="center"/>
    </xf>
    <xf numFmtId="0" fontId="34" fillId="3" borderId="0" xfId="4" applyFont="1" applyFill="1" applyAlignment="1">
      <alignment horizontal="right" vertical="center" indent="2"/>
    </xf>
    <xf numFmtId="3" fontId="34" fillId="3" borderId="0" xfId="4" applyNumberFormat="1" applyFont="1" applyFill="1" applyAlignment="1">
      <alignment horizontal="right" vertical="center" indent="3"/>
    </xf>
    <xf numFmtId="3" fontId="33" fillId="3" borderId="0" xfId="4" applyNumberFormat="1" applyFont="1" applyFill="1" applyAlignment="1">
      <alignment horizontal="right" vertical="center" indent="2"/>
    </xf>
    <xf numFmtId="0" fontId="34" fillId="0" borderId="0" xfId="0" applyFont="1" applyAlignment="1">
      <alignment horizontal="right" indent="3"/>
    </xf>
    <xf numFmtId="3" fontId="34" fillId="0" borderId="0" xfId="4" applyNumberFormat="1" applyFont="1" applyAlignment="1">
      <alignment horizontal="right" vertical="center" indent="3"/>
    </xf>
    <xf numFmtId="3" fontId="33" fillId="0" borderId="0" xfId="4" applyNumberFormat="1" applyFont="1" applyAlignment="1">
      <alignment horizontal="right" vertical="center" indent="2"/>
    </xf>
    <xf numFmtId="1" fontId="34" fillId="3" borderId="0" xfId="4" applyNumberFormat="1" applyFont="1" applyFill="1" applyAlignment="1">
      <alignment vertical="center"/>
    </xf>
    <xf numFmtId="1" fontId="34" fillId="3" borderId="0" xfId="1" applyNumberFormat="1" applyFont="1" applyFill="1" applyBorder="1" applyAlignment="1">
      <alignment horizontal="right" vertical="center" indent="3"/>
    </xf>
    <xf numFmtId="1" fontId="34" fillId="3" borderId="0" xfId="1" applyNumberFormat="1" applyFont="1" applyFill="1" applyBorder="1" applyAlignment="1">
      <alignment horizontal="right" vertical="center" indent="2"/>
    </xf>
    <xf numFmtId="1" fontId="34" fillId="3" borderId="0" xfId="4" applyNumberFormat="1" applyFont="1" applyFill="1" applyAlignment="1">
      <alignment horizontal="right" vertical="center" indent="3"/>
    </xf>
    <xf numFmtId="1" fontId="48" fillId="3" borderId="0" xfId="4" applyNumberFormat="1" applyFont="1" applyFill="1" applyAlignment="1">
      <alignment horizontal="center" vertical="center"/>
    </xf>
    <xf numFmtId="0" fontId="49" fillId="3" borderId="0" xfId="4" applyFont="1" applyFill="1" applyAlignment="1">
      <alignment horizontal="center" vertical="center"/>
    </xf>
    <xf numFmtId="0" fontId="33" fillId="0" borderId="0" xfId="0" applyFont="1" applyAlignment="1">
      <alignment vertical="top"/>
    </xf>
    <xf numFmtId="0" fontId="50" fillId="0" borderId="2" xfId="0" applyFont="1" applyBorder="1" applyAlignment="1">
      <alignment vertical="center"/>
    </xf>
    <xf numFmtId="0" fontId="35" fillId="0" borderId="0" xfId="0" applyFont="1"/>
    <xf numFmtId="0" fontId="50" fillId="0" borderId="0" xfId="0" applyFont="1" applyAlignment="1">
      <alignment vertical="center"/>
    </xf>
    <xf numFmtId="167" fontId="36" fillId="0" borderId="0" xfId="1" applyNumberFormat="1" applyFont="1"/>
    <xf numFmtId="169" fontId="36" fillId="0" borderId="0" xfId="0" applyNumberFormat="1" applyFont="1"/>
    <xf numFmtId="167" fontId="36" fillId="0" borderId="0" xfId="1" applyNumberFormat="1" applyFont="1" applyBorder="1"/>
    <xf numFmtId="9" fontId="36" fillId="0" borderId="0" xfId="1" applyFont="1"/>
    <xf numFmtId="3" fontId="36" fillId="0" borderId="3" xfId="0" applyNumberFormat="1" applyFont="1" applyBorder="1" applyAlignment="1">
      <alignment horizontal="right" indent="2"/>
    </xf>
    <xf numFmtId="164" fontId="34" fillId="2" borderId="3" xfId="2" applyNumberFormat="1" applyFont="1" applyFill="1" applyBorder="1" applyAlignment="1">
      <alignment horizontal="right" indent="2"/>
    </xf>
    <xf numFmtId="169" fontId="36" fillId="0" borderId="3" xfId="0" applyNumberFormat="1" applyFont="1" applyBorder="1" applyAlignment="1">
      <alignment horizontal="right" indent="2"/>
    </xf>
    <xf numFmtId="0" fontId="36" fillId="0" borderId="3" xfId="0" applyFont="1" applyBorder="1" applyAlignment="1">
      <alignment horizontal="right" indent="2"/>
    </xf>
    <xf numFmtId="169" fontId="36" fillId="0" borderId="5" xfId="0" applyNumberFormat="1" applyFont="1" applyBorder="1" applyAlignment="1">
      <alignment horizontal="right" indent="2"/>
    </xf>
    <xf numFmtId="0" fontId="35" fillId="0" borderId="0" xfId="0" applyFont="1" applyAlignment="1">
      <alignment vertical="top"/>
    </xf>
    <xf numFmtId="0" fontId="34" fillId="0" borderId="0" xfId="0" applyFont="1"/>
    <xf numFmtId="3" fontId="36" fillId="3" borderId="22" xfId="4" applyNumberFormat="1" applyFont="1" applyFill="1" applyBorder="1" applyAlignment="1">
      <alignment horizontal="right" vertical="center" indent="1"/>
    </xf>
    <xf numFmtId="3" fontId="36" fillId="3" borderId="3" xfId="4" applyNumberFormat="1" applyFont="1" applyFill="1" applyBorder="1" applyAlignment="1">
      <alignment horizontal="right" vertical="center" indent="1"/>
    </xf>
    <xf numFmtId="3" fontId="35" fillId="3" borderId="3" xfId="4" applyNumberFormat="1" applyFont="1" applyFill="1" applyBorder="1" applyAlignment="1">
      <alignment horizontal="right" vertical="center" indent="1"/>
    </xf>
    <xf numFmtId="3" fontId="36" fillId="3" borderId="2" xfId="4" applyNumberFormat="1" applyFont="1" applyFill="1" applyBorder="1" applyAlignment="1">
      <alignment horizontal="right" vertical="center" indent="1"/>
    </xf>
    <xf numFmtId="3" fontId="36" fillId="3" borderId="5" xfId="4" applyNumberFormat="1" applyFont="1" applyFill="1" applyBorder="1" applyAlignment="1">
      <alignment horizontal="right" vertical="center" indent="1"/>
    </xf>
    <xf numFmtId="3" fontId="35" fillId="3" borderId="5" xfId="4" applyNumberFormat="1" applyFont="1" applyFill="1" applyBorder="1" applyAlignment="1">
      <alignment horizontal="right" vertical="center" indent="1"/>
    </xf>
    <xf numFmtId="0" fontId="35" fillId="0" borderId="1" xfId="0" applyFont="1" applyBorder="1" applyAlignment="1">
      <alignment horizontal="center" vertical="center"/>
    </xf>
    <xf numFmtId="0" fontId="50" fillId="0" borderId="0" xfId="0" applyFont="1"/>
    <xf numFmtId="0" fontId="48" fillId="0" borderId="0" xfId="0" applyFont="1"/>
    <xf numFmtId="9" fontId="49" fillId="0" borderId="0" xfId="1" applyFont="1" applyBorder="1"/>
    <xf numFmtId="9" fontId="36" fillId="0" borderId="0" xfId="1" applyFont="1" applyBorder="1"/>
    <xf numFmtId="9" fontId="36" fillId="0" borderId="0" xfId="0" applyNumberFormat="1" applyFont="1"/>
    <xf numFmtId="0" fontId="49" fillId="0" borderId="0" xfId="0" applyFont="1" applyAlignment="1">
      <alignment vertical="center"/>
    </xf>
    <xf numFmtId="0" fontId="36" fillId="0" borderId="3" xfId="0" applyFont="1" applyBorder="1" applyAlignment="1">
      <alignment horizontal="right" indent="4"/>
    </xf>
    <xf numFmtId="0" fontId="35" fillId="0" borderId="3" xfId="0" applyFont="1" applyBorder="1" applyAlignment="1">
      <alignment horizontal="right" indent="4"/>
    </xf>
    <xf numFmtId="3" fontId="36" fillId="3" borderId="3" xfId="4" applyNumberFormat="1" applyFont="1" applyFill="1" applyBorder="1" applyAlignment="1">
      <alignment horizontal="right" indent="4"/>
    </xf>
    <xf numFmtId="3" fontId="35" fillId="3" borderId="3" xfId="4" applyNumberFormat="1" applyFont="1" applyFill="1" applyBorder="1" applyAlignment="1">
      <alignment horizontal="right" indent="4"/>
    </xf>
    <xf numFmtId="0" fontId="35" fillId="3" borderId="4" xfId="4" applyFont="1" applyFill="1" applyBorder="1" applyAlignment="1">
      <alignment horizontal="right" vertical="center" indent="4"/>
    </xf>
    <xf numFmtId="0" fontId="35" fillId="0" borderId="4" xfId="0" applyFont="1" applyBorder="1" applyAlignment="1">
      <alignment horizontal="right" vertical="center" indent="4"/>
    </xf>
    <xf numFmtId="3" fontId="36" fillId="3" borderId="5" xfId="4" applyNumberFormat="1" applyFont="1" applyFill="1" applyBorder="1" applyAlignment="1">
      <alignment horizontal="right" indent="4"/>
    </xf>
    <xf numFmtId="3" fontId="35" fillId="3" borderId="5" xfId="4" applyNumberFormat="1" applyFont="1" applyFill="1" applyBorder="1" applyAlignment="1">
      <alignment horizontal="right" indent="4"/>
    </xf>
    <xf numFmtId="0" fontId="36" fillId="0" borderId="3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35" fillId="3" borderId="0" xfId="2" applyFont="1" applyFill="1" applyAlignment="1">
      <alignment vertical="center"/>
    </xf>
    <xf numFmtId="0" fontId="34" fillId="3" borderId="0" xfId="2" applyFont="1" applyFill="1" applyAlignment="1">
      <alignment vertical="top"/>
    </xf>
    <xf numFmtId="0" fontId="46" fillId="0" borderId="5" xfId="0" applyFont="1" applyBorder="1"/>
    <xf numFmtId="3" fontId="46" fillId="0" borderId="5" xfId="0" applyNumberFormat="1" applyFont="1" applyBorder="1" applyAlignment="1">
      <alignment horizontal="center"/>
    </xf>
    <xf numFmtId="0" fontId="46" fillId="0" borderId="4" xfId="0" applyFont="1" applyBorder="1" applyAlignment="1">
      <alignment horizontal="left" vertical="top" wrapText="1"/>
    </xf>
    <xf numFmtId="0" fontId="46" fillId="0" borderId="0" xfId="0" applyFont="1" applyAlignment="1">
      <alignment vertical="top"/>
    </xf>
    <xf numFmtId="0" fontId="36" fillId="0" borderId="11" xfId="0" applyFont="1" applyBorder="1" applyAlignment="1">
      <alignment horizontal="center" vertical="center"/>
    </xf>
    <xf numFmtId="0" fontId="35" fillId="0" borderId="4" xfId="0" applyFont="1" applyBorder="1" applyAlignment="1">
      <alignment vertical="center"/>
    </xf>
    <xf numFmtId="0" fontId="36" fillId="0" borderId="14" xfId="0" applyFont="1" applyBorder="1"/>
    <xf numFmtId="0" fontId="35" fillId="0" borderId="4" xfId="0" applyFont="1" applyBorder="1" applyAlignment="1">
      <alignment horizontal="left" vertical="center" wrapText="1"/>
    </xf>
    <xf numFmtId="0" fontId="3" fillId="0" borderId="0" xfId="4" applyFont="1" applyAlignment="1">
      <alignment horizontal="left" vertical="center"/>
    </xf>
    <xf numFmtId="3" fontId="4" fillId="0" borderId="0" xfId="4" applyNumberFormat="1" applyFont="1" applyAlignment="1">
      <alignment horizontal="center" vertical="center"/>
    </xf>
    <xf numFmtId="166" fontId="4" fillId="0" borderId="0" xfId="4" applyNumberFormat="1" applyFont="1" applyAlignment="1">
      <alignment horizontal="center" vertical="center"/>
    </xf>
    <xf numFmtId="49" fontId="34" fillId="2" borderId="0" xfId="2" applyNumberFormat="1" applyFont="1" applyFill="1" applyAlignment="1">
      <alignment vertical="top" wrapText="1"/>
    </xf>
    <xf numFmtId="0" fontId="44" fillId="0" borderId="0" xfId="0" applyFont="1" applyAlignment="1">
      <alignment vertical="top" wrapText="1"/>
    </xf>
    <xf numFmtId="0" fontId="5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4" fillId="3" borderId="0" xfId="4" applyFont="1" applyFill="1" applyAlignment="1">
      <alignment horizontal="center" vertical="center"/>
    </xf>
    <xf numFmtId="0" fontId="33" fillId="3" borderId="0" xfId="4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3" borderId="0" xfId="4" applyFont="1" applyFill="1" applyAlignment="1">
      <alignment vertical="center" wrapText="1"/>
    </xf>
    <xf numFmtId="0" fontId="34" fillId="3" borderId="0" xfId="4" applyFont="1" applyFill="1" applyAlignment="1">
      <alignment vertical="center"/>
    </xf>
    <xf numFmtId="0" fontId="33" fillId="3" borderId="0" xfId="4" applyFont="1" applyFill="1" applyAlignment="1">
      <alignment horizontal="left" vertical="center"/>
    </xf>
    <xf numFmtId="3" fontId="34" fillId="3" borderId="0" xfId="4" applyNumberFormat="1" applyFont="1" applyFill="1" applyAlignment="1">
      <alignment horizontal="right" vertical="center" indent="15"/>
    </xf>
    <xf numFmtId="3" fontId="34" fillId="0" borderId="0" xfId="0" applyNumberFormat="1" applyFont="1" applyAlignment="1">
      <alignment horizontal="right" vertical="center" indent="15"/>
    </xf>
    <xf numFmtId="1" fontId="34" fillId="3" borderId="0" xfId="1" applyNumberFormat="1" applyFont="1" applyFill="1" applyBorder="1" applyAlignment="1">
      <alignment horizontal="right" vertical="center" indent="15"/>
    </xf>
    <xf numFmtId="1" fontId="34" fillId="0" borderId="0" xfId="1" applyNumberFormat="1" applyFont="1" applyBorder="1" applyAlignment="1">
      <alignment horizontal="right" vertical="center" indent="15"/>
    </xf>
    <xf numFmtId="0" fontId="36" fillId="3" borderId="6" xfId="4" applyFont="1" applyFill="1" applyBorder="1" applyAlignment="1">
      <alignment horizontal="center" vertical="center"/>
    </xf>
    <xf numFmtId="0" fontId="36" fillId="3" borderId="10" xfId="4" applyFont="1" applyFill="1" applyBorder="1" applyAlignment="1">
      <alignment horizontal="center" vertical="center"/>
    </xf>
    <xf numFmtId="0" fontId="35" fillId="3" borderId="1" xfId="4" applyFont="1" applyFill="1" applyBorder="1" applyAlignment="1">
      <alignment horizontal="center" vertical="center"/>
    </xf>
    <xf numFmtId="0" fontId="35" fillId="3" borderId="4" xfId="4" applyFont="1" applyFill="1" applyBorder="1" applyAlignment="1">
      <alignment horizontal="center" vertical="center"/>
    </xf>
    <xf numFmtId="0" fontId="35" fillId="3" borderId="7" xfId="4" applyFont="1" applyFill="1" applyBorder="1" applyAlignment="1">
      <alignment horizontal="center" vertical="center"/>
    </xf>
    <xf numFmtId="0" fontId="35" fillId="3" borderId="8" xfId="4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5" fillId="3" borderId="7" xfId="4" applyFont="1" applyFill="1" applyBorder="1" applyAlignment="1">
      <alignment horizontal="left" vertical="center"/>
    </xf>
    <xf numFmtId="3" fontId="36" fillId="3" borderId="7" xfId="4" applyNumberFormat="1" applyFont="1" applyFill="1" applyBorder="1" applyAlignment="1">
      <alignment horizontal="center" vertical="center"/>
    </xf>
    <xf numFmtId="3" fontId="36" fillId="0" borderId="8" xfId="0" applyNumberFormat="1" applyFont="1" applyBorder="1" applyAlignment="1">
      <alignment horizontal="center" vertical="center"/>
    </xf>
    <xf numFmtId="3" fontId="36" fillId="0" borderId="9" xfId="0" applyNumberFormat="1" applyFont="1" applyBorder="1" applyAlignment="1">
      <alignment horizontal="center" vertical="center"/>
    </xf>
    <xf numFmtId="0" fontId="34" fillId="3" borderId="0" xfId="4" applyFont="1" applyFill="1" applyAlignment="1">
      <alignment horizontal="left" vertical="top" wrapText="1"/>
    </xf>
    <xf numFmtId="0" fontId="34" fillId="3" borderId="0" xfId="4" applyFont="1" applyFill="1" applyAlignment="1">
      <alignment horizontal="left" vertical="top"/>
    </xf>
    <xf numFmtId="3" fontId="36" fillId="3" borderId="15" xfId="4" applyNumberFormat="1" applyFont="1" applyFill="1" applyBorder="1" applyAlignment="1">
      <alignment horizontal="center" vertical="center"/>
    </xf>
    <xf numFmtId="3" fontId="36" fillId="0" borderId="15" xfId="0" applyNumberFormat="1" applyFont="1" applyBorder="1" applyAlignment="1">
      <alignment horizontal="center" vertical="center"/>
    </xf>
    <xf numFmtId="3" fontId="36" fillId="0" borderId="2" xfId="0" applyNumberFormat="1" applyFont="1" applyBorder="1" applyAlignment="1">
      <alignment horizontal="center" vertical="center"/>
    </xf>
    <xf numFmtId="1" fontId="36" fillId="3" borderId="7" xfId="1" applyNumberFormat="1" applyFont="1" applyFill="1" applyBorder="1" applyAlignment="1">
      <alignment horizontal="center" vertical="center"/>
    </xf>
    <xf numFmtId="1" fontId="36" fillId="0" borderId="8" xfId="1" applyNumberFormat="1" applyFont="1" applyBorder="1" applyAlignment="1">
      <alignment horizontal="center" vertical="center"/>
    </xf>
    <xf numFmtId="1" fontId="36" fillId="0" borderId="9" xfId="1" applyNumberFormat="1" applyFont="1" applyBorder="1" applyAlignment="1">
      <alignment horizontal="center" vertical="center"/>
    </xf>
    <xf numFmtId="0" fontId="36" fillId="3" borderId="0" xfId="4" applyFont="1" applyFill="1" applyAlignment="1">
      <alignment vertical="center" wrapText="1"/>
    </xf>
    <xf numFmtId="0" fontId="36" fillId="0" borderId="0" xfId="0" applyFont="1" applyAlignment="1">
      <alignment wrapText="1"/>
    </xf>
    <xf numFmtId="0" fontId="36" fillId="3" borderId="0" xfId="4" applyFont="1" applyFill="1" applyAlignment="1">
      <alignment horizontal="left" vertical="top" wrapText="1"/>
    </xf>
    <xf numFmtId="0" fontId="36" fillId="3" borderId="0" xfId="4" applyFont="1" applyFill="1" applyAlignment="1">
      <alignment horizontal="left" vertical="top"/>
    </xf>
    <xf numFmtId="0" fontId="45" fillId="3" borderId="0" xfId="4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0" fontId="34" fillId="3" borderId="23" xfId="4" applyFont="1" applyFill="1" applyBorder="1" applyAlignment="1">
      <alignment horizontal="left" wrapText="1"/>
    </xf>
    <xf numFmtId="0" fontId="34" fillId="3" borderId="23" xfId="4" applyFont="1" applyFill="1" applyBorder="1" applyAlignment="1">
      <alignment horizontal="left"/>
    </xf>
    <xf numFmtId="0" fontId="36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45" fillId="3" borderId="0" xfId="4" applyFont="1" applyFill="1" applyAlignment="1">
      <alignment horizontal="left" vertical="top" wrapText="1"/>
    </xf>
    <xf numFmtId="0" fontId="35" fillId="0" borderId="7" xfId="0" applyFont="1" applyBorder="1" applyAlignment="1">
      <alignment horizontal="center"/>
    </xf>
    <xf numFmtId="0" fontId="35" fillId="0" borderId="9" xfId="0" applyFont="1" applyBorder="1" applyAlignment="1">
      <alignment horizontal="center"/>
    </xf>
  </cellXfs>
  <cellStyles count="43">
    <cellStyle name="Accent" xfId="12" xr:uid="{00000000-0005-0000-0000-000000000000}"/>
    <cellStyle name="Accent 1" xfId="13" xr:uid="{00000000-0005-0000-0000-000001000000}"/>
    <cellStyle name="Accent 2" xfId="14" xr:uid="{00000000-0005-0000-0000-000002000000}"/>
    <cellStyle name="Accent 3" xfId="15" xr:uid="{00000000-0005-0000-0000-000003000000}"/>
    <cellStyle name="Bad" xfId="16" xr:uid="{00000000-0005-0000-0000-000004000000}"/>
    <cellStyle name="Bon" xfId="17" xr:uid="{00000000-0005-0000-0000-000005000000}"/>
    <cellStyle name="Error" xfId="18" xr:uid="{00000000-0005-0000-0000-000006000000}"/>
    <cellStyle name="Footnote" xfId="19" xr:uid="{00000000-0005-0000-0000-000007000000}"/>
    <cellStyle name="Good" xfId="20" xr:uid="{00000000-0005-0000-0000-000008000000}"/>
    <cellStyle name="Heading" xfId="21" xr:uid="{00000000-0005-0000-0000-000009000000}"/>
    <cellStyle name="Heading 1" xfId="22" xr:uid="{00000000-0005-0000-0000-00000A000000}"/>
    <cellStyle name="Heading 2" xfId="23" xr:uid="{00000000-0005-0000-0000-00000B000000}"/>
    <cellStyle name="Hyperlink" xfId="24" xr:uid="{00000000-0005-0000-0000-00000C000000}"/>
    <cellStyle name="Neutral" xfId="25" xr:uid="{00000000-0005-0000-0000-00000D000000}"/>
    <cellStyle name="Normal" xfId="0" builtinId="0"/>
    <cellStyle name="Normal 2" xfId="3" xr:uid="{00000000-0005-0000-0000-00000F000000}"/>
    <cellStyle name="Normal 2 2" xfId="6" xr:uid="{00000000-0005-0000-0000-000010000000}"/>
    <cellStyle name="Normal 2_aspects-medecine-urgence" xfId="2" xr:uid="{00000000-0005-0000-0000-000011000000}"/>
    <cellStyle name="Normal 3" xfId="7" xr:uid="{00000000-0005-0000-0000-000012000000}"/>
    <cellStyle name="Normal 4" xfId="9" xr:uid="{00000000-0005-0000-0000-000013000000}"/>
    <cellStyle name="Normal 5" xfId="10" xr:uid="{00000000-0005-0000-0000-000014000000}"/>
    <cellStyle name="Normal 6" xfId="41" xr:uid="{00000000-0005-0000-0000-000015000000}"/>
    <cellStyle name="Normal 7" xfId="42" xr:uid="{00000000-0005-0000-0000-000016000000}"/>
    <cellStyle name="Normal_aspects-naiss-mater" xfId="4" xr:uid="{00000000-0005-0000-0000-000017000000}"/>
    <cellStyle name="Note 2" xfId="11" xr:uid="{00000000-0005-0000-0000-000018000000}"/>
    <cellStyle name="Pivot Table Category" xfId="26" xr:uid="{00000000-0005-0000-0000-000019000000}"/>
    <cellStyle name="Pivot Table Field" xfId="27" xr:uid="{00000000-0005-0000-0000-00001A000000}"/>
    <cellStyle name="Pivot Table Result" xfId="28" xr:uid="{00000000-0005-0000-0000-00001B000000}"/>
    <cellStyle name="Pivot Table Title" xfId="29" xr:uid="{00000000-0005-0000-0000-00001C000000}"/>
    <cellStyle name="Pivot Table Value" xfId="30" xr:uid="{00000000-0005-0000-0000-00001D000000}"/>
    <cellStyle name="Pourcentage" xfId="1" builtinId="5"/>
    <cellStyle name="Pourcentage 2" xfId="5" xr:uid="{00000000-0005-0000-0000-00001F000000}"/>
    <cellStyle name="Remarque" xfId="31" xr:uid="{00000000-0005-0000-0000-000020000000}"/>
    <cellStyle name="Result" xfId="32" xr:uid="{00000000-0005-0000-0000-000021000000}"/>
    <cellStyle name="Result2" xfId="33" xr:uid="{00000000-0005-0000-0000-000022000000}"/>
    <cellStyle name="Sans nom1" xfId="8" xr:uid="{00000000-0005-0000-0000-000023000000}"/>
    <cellStyle name="Status" xfId="34" xr:uid="{00000000-0005-0000-0000-000024000000}"/>
    <cellStyle name="Text" xfId="35" xr:uid="{00000000-0005-0000-0000-000025000000}"/>
    <cellStyle name="Titre 3" xfId="37" xr:uid="{00000000-0005-0000-0000-000026000000}"/>
    <cellStyle name="Titre 4" xfId="38" xr:uid="{00000000-0005-0000-0000-000027000000}"/>
    <cellStyle name="Titre " xfId="36" xr:uid="{00000000-0005-0000-0000-000028000000}"/>
    <cellStyle name="Vérification de cellule" xfId="39" xr:uid="{00000000-0005-0000-0000-000029000000}"/>
    <cellStyle name="Warning" xfId="40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69</xdr:row>
      <xdr:rowOff>0</xdr:rowOff>
    </xdr:from>
    <xdr:to>
      <xdr:col>14</xdr:col>
      <xdr:colOff>352425</xdr:colOff>
      <xdr:row>69</xdr:row>
      <xdr:rowOff>142875</xdr:rowOff>
    </xdr:to>
    <xdr:sp macro="" textlink="">
      <xdr:nvSpPr>
        <xdr:cNvPr id="3" name="ZoneText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268200" y="11106150"/>
          <a:ext cx="3524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growShrinkType="overwriteClear" connectionId="1" xr16:uid="{00000000-0016-0000-05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growShrinkType="overwriteClear" connectionId="2" xr16:uid="{00000000-0016-0000-0600-000002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growShrinkType="overwriteClear" connectionId="4" xr16:uid="{00000000-0016-0000-0600-000001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3" growShrinkType="overwriteClear" connectionId="3" xr16:uid="{00000000-0016-0000-0700-000003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growShrinkType="overwriteClear" connectionId="5" xr16:uid="{00000000-0016-0000-0700-000004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06"/>
  <sheetViews>
    <sheetView showGridLines="0" tabSelected="1" zoomScaleNormal="100" workbookViewId="0">
      <selection activeCell="G57" sqref="G57"/>
    </sheetView>
  </sheetViews>
  <sheetFormatPr baseColWidth="10" defaultRowHeight="11.25"/>
  <cols>
    <col min="1" max="1" width="2.7109375" style="2" customWidth="1"/>
    <col min="2" max="2" width="11.42578125" style="2"/>
    <col min="3" max="3" width="20" style="2" customWidth="1"/>
    <col min="4" max="4" width="19.7109375" style="2" customWidth="1"/>
    <col min="5" max="5" width="20.5703125" style="2" customWidth="1"/>
    <col min="6" max="6" width="18.7109375" style="2" customWidth="1"/>
    <col min="7" max="17" width="11.42578125" style="2"/>
    <col min="18" max="18" width="12.42578125" style="2" customWidth="1"/>
    <col min="19" max="19" width="11.42578125" style="2"/>
    <col min="20" max="20" width="5" style="2" customWidth="1"/>
    <col min="21" max="256" width="11.42578125" style="2"/>
    <col min="257" max="257" width="3.7109375" style="2" customWidth="1"/>
    <col min="258" max="258" width="11.42578125" style="2"/>
    <col min="259" max="259" width="14.42578125" style="2" customWidth="1"/>
    <col min="260" max="260" width="13.7109375" style="2" customWidth="1"/>
    <col min="261" max="273" width="11.42578125" style="2"/>
    <col min="274" max="274" width="12.42578125" style="2" customWidth="1"/>
    <col min="275" max="512" width="11.42578125" style="2"/>
    <col min="513" max="513" width="3.7109375" style="2" customWidth="1"/>
    <col min="514" max="514" width="11.42578125" style="2"/>
    <col min="515" max="515" width="14.42578125" style="2" customWidth="1"/>
    <col min="516" max="516" width="13.7109375" style="2" customWidth="1"/>
    <col min="517" max="529" width="11.42578125" style="2"/>
    <col min="530" max="530" width="12.42578125" style="2" customWidth="1"/>
    <col min="531" max="768" width="11.42578125" style="2"/>
    <col min="769" max="769" width="3.7109375" style="2" customWidth="1"/>
    <col min="770" max="770" width="11.42578125" style="2"/>
    <col min="771" max="771" width="14.42578125" style="2" customWidth="1"/>
    <col min="772" max="772" width="13.7109375" style="2" customWidth="1"/>
    <col min="773" max="785" width="11.42578125" style="2"/>
    <col min="786" max="786" width="12.42578125" style="2" customWidth="1"/>
    <col min="787" max="1024" width="11.42578125" style="2"/>
    <col min="1025" max="1025" width="3.7109375" style="2" customWidth="1"/>
    <col min="1026" max="1026" width="11.42578125" style="2"/>
    <col min="1027" max="1027" width="14.42578125" style="2" customWidth="1"/>
    <col min="1028" max="1028" width="13.7109375" style="2" customWidth="1"/>
    <col min="1029" max="1041" width="11.42578125" style="2"/>
    <col min="1042" max="1042" width="12.42578125" style="2" customWidth="1"/>
    <col min="1043" max="1280" width="11.42578125" style="2"/>
    <col min="1281" max="1281" width="3.7109375" style="2" customWidth="1"/>
    <col min="1282" max="1282" width="11.42578125" style="2"/>
    <col min="1283" max="1283" width="14.42578125" style="2" customWidth="1"/>
    <col min="1284" max="1284" width="13.7109375" style="2" customWidth="1"/>
    <col min="1285" max="1297" width="11.42578125" style="2"/>
    <col min="1298" max="1298" width="12.42578125" style="2" customWidth="1"/>
    <col min="1299" max="1536" width="11.42578125" style="2"/>
    <col min="1537" max="1537" width="3.7109375" style="2" customWidth="1"/>
    <col min="1538" max="1538" width="11.42578125" style="2"/>
    <col min="1539" max="1539" width="14.42578125" style="2" customWidth="1"/>
    <col min="1540" max="1540" width="13.7109375" style="2" customWidth="1"/>
    <col min="1541" max="1553" width="11.42578125" style="2"/>
    <col min="1554" max="1554" width="12.42578125" style="2" customWidth="1"/>
    <col min="1555" max="1792" width="11.42578125" style="2"/>
    <col min="1793" max="1793" width="3.7109375" style="2" customWidth="1"/>
    <col min="1794" max="1794" width="11.42578125" style="2"/>
    <col min="1795" max="1795" width="14.42578125" style="2" customWidth="1"/>
    <col min="1796" max="1796" width="13.7109375" style="2" customWidth="1"/>
    <col min="1797" max="1809" width="11.42578125" style="2"/>
    <col min="1810" max="1810" width="12.42578125" style="2" customWidth="1"/>
    <col min="1811" max="2048" width="11.42578125" style="2"/>
    <col min="2049" max="2049" width="3.7109375" style="2" customWidth="1"/>
    <col min="2050" max="2050" width="11.42578125" style="2"/>
    <col min="2051" max="2051" width="14.42578125" style="2" customWidth="1"/>
    <col min="2052" max="2052" width="13.7109375" style="2" customWidth="1"/>
    <col min="2053" max="2065" width="11.42578125" style="2"/>
    <col min="2066" max="2066" width="12.42578125" style="2" customWidth="1"/>
    <col min="2067" max="2304" width="11.42578125" style="2"/>
    <col min="2305" max="2305" width="3.7109375" style="2" customWidth="1"/>
    <col min="2306" max="2306" width="11.42578125" style="2"/>
    <col min="2307" max="2307" width="14.42578125" style="2" customWidth="1"/>
    <col min="2308" max="2308" width="13.7109375" style="2" customWidth="1"/>
    <col min="2309" max="2321" width="11.42578125" style="2"/>
    <col min="2322" max="2322" width="12.42578125" style="2" customWidth="1"/>
    <col min="2323" max="2560" width="11.42578125" style="2"/>
    <col min="2561" max="2561" width="3.7109375" style="2" customWidth="1"/>
    <col min="2562" max="2562" width="11.42578125" style="2"/>
    <col min="2563" max="2563" width="14.42578125" style="2" customWidth="1"/>
    <col min="2564" max="2564" width="13.7109375" style="2" customWidth="1"/>
    <col min="2565" max="2577" width="11.42578125" style="2"/>
    <col min="2578" max="2578" width="12.42578125" style="2" customWidth="1"/>
    <col min="2579" max="2816" width="11.42578125" style="2"/>
    <col min="2817" max="2817" width="3.7109375" style="2" customWidth="1"/>
    <col min="2818" max="2818" width="11.42578125" style="2"/>
    <col min="2819" max="2819" width="14.42578125" style="2" customWidth="1"/>
    <col min="2820" max="2820" width="13.7109375" style="2" customWidth="1"/>
    <col min="2821" max="2833" width="11.42578125" style="2"/>
    <col min="2834" max="2834" width="12.42578125" style="2" customWidth="1"/>
    <col min="2835" max="3072" width="11.42578125" style="2"/>
    <col min="3073" max="3073" width="3.7109375" style="2" customWidth="1"/>
    <col min="3074" max="3074" width="11.42578125" style="2"/>
    <col min="3075" max="3075" width="14.42578125" style="2" customWidth="1"/>
    <col min="3076" max="3076" width="13.7109375" style="2" customWidth="1"/>
    <col min="3077" max="3089" width="11.42578125" style="2"/>
    <col min="3090" max="3090" width="12.42578125" style="2" customWidth="1"/>
    <col min="3091" max="3328" width="11.42578125" style="2"/>
    <col min="3329" max="3329" width="3.7109375" style="2" customWidth="1"/>
    <col min="3330" max="3330" width="11.42578125" style="2"/>
    <col min="3331" max="3331" width="14.42578125" style="2" customWidth="1"/>
    <col min="3332" max="3332" width="13.7109375" style="2" customWidth="1"/>
    <col min="3333" max="3345" width="11.42578125" style="2"/>
    <col min="3346" max="3346" width="12.42578125" style="2" customWidth="1"/>
    <col min="3347" max="3584" width="11.42578125" style="2"/>
    <col min="3585" max="3585" width="3.7109375" style="2" customWidth="1"/>
    <col min="3586" max="3586" width="11.42578125" style="2"/>
    <col min="3587" max="3587" width="14.42578125" style="2" customWidth="1"/>
    <col min="3588" max="3588" width="13.7109375" style="2" customWidth="1"/>
    <col min="3589" max="3601" width="11.42578125" style="2"/>
    <col min="3602" max="3602" width="12.42578125" style="2" customWidth="1"/>
    <col min="3603" max="3840" width="11.42578125" style="2"/>
    <col min="3841" max="3841" width="3.7109375" style="2" customWidth="1"/>
    <col min="3842" max="3842" width="11.42578125" style="2"/>
    <col min="3843" max="3843" width="14.42578125" style="2" customWidth="1"/>
    <col min="3844" max="3844" width="13.7109375" style="2" customWidth="1"/>
    <col min="3845" max="3857" width="11.42578125" style="2"/>
    <col min="3858" max="3858" width="12.42578125" style="2" customWidth="1"/>
    <col min="3859" max="4096" width="11.42578125" style="2"/>
    <col min="4097" max="4097" width="3.7109375" style="2" customWidth="1"/>
    <col min="4098" max="4098" width="11.42578125" style="2"/>
    <col min="4099" max="4099" width="14.42578125" style="2" customWidth="1"/>
    <col min="4100" max="4100" width="13.7109375" style="2" customWidth="1"/>
    <col min="4101" max="4113" width="11.42578125" style="2"/>
    <col min="4114" max="4114" width="12.42578125" style="2" customWidth="1"/>
    <col min="4115" max="4352" width="11.42578125" style="2"/>
    <col min="4353" max="4353" width="3.7109375" style="2" customWidth="1"/>
    <col min="4354" max="4354" width="11.42578125" style="2"/>
    <col min="4355" max="4355" width="14.42578125" style="2" customWidth="1"/>
    <col min="4356" max="4356" width="13.7109375" style="2" customWidth="1"/>
    <col min="4357" max="4369" width="11.42578125" style="2"/>
    <col min="4370" max="4370" width="12.42578125" style="2" customWidth="1"/>
    <col min="4371" max="4608" width="11.42578125" style="2"/>
    <col min="4609" max="4609" width="3.7109375" style="2" customWidth="1"/>
    <col min="4610" max="4610" width="11.42578125" style="2"/>
    <col min="4611" max="4611" width="14.42578125" style="2" customWidth="1"/>
    <col min="4612" max="4612" width="13.7109375" style="2" customWidth="1"/>
    <col min="4613" max="4625" width="11.42578125" style="2"/>
    <col min="4626" max="4626" width="12.42578125" style="2" customWidth="1"/>
    <col min="4627" max="4864" width="11.42578125" style="2"/>
    <col min="4865" max="4865" width="3.7109375" style="2" customWidth="1"/>
    <col min="4866" max="4866" width="11.42578125" style="2"/>
    <col min="4867" max="4867" width="14.42578125" style="2" customWidth="1"/>
    <col min="4868" max="4868" width="13.7109375" style="2" customWidth="1"/>
    <col min="4869" max="4881" width="11.42578125" style="2"/>
    <col min="4882" max="4882" width="12.42578125" style="2" customWidth="1"/>
    <col min="4883" max="5120" width="11.42578125" style="2"/>
    <col min="5121" max="5121" width="3.7109375" style="2" customWidth="1"/>
    <col min="5122" max="5122" width="11.42578125" style="2"/>
    <col min="5123" max="5123" width="14.42578125" style="2" customWidth="1"/>
    <col min="5124" max="5124" width="13.7109375" style="2" customWidth="1"/>
    <col min="5125" max="5137" width="11.42578125" style="2"/>
    <col min="5138" max="5138" width="12.42578125" style="2" customWidth="1"/>
    <col min="5139" max="5376" width="11.42578125" style="2"/>
    <col min="5377" max="5377" width="3.7109375" style="2" customWidth="1"/>
    <col min="5378" max="5378" width="11.42578125" style="2"/>
    <col min="5379" max="5379" width="14.42578125" style="2" customWidth="1"/>
    <col min="5380" max="5380" width="13.7109375" style="2" customWidth="1"/>
    <col min="5381" max="5393" width="11.42578125" style="2"/>
    <col min="5394" max="5394" width="12.42578125" style="2" customWidth="1"/>
    <col min="5395" max="5632" width="11.42578125" style="2"/>
    <col min="5633" max="5633" width="3.7109375" style="2" customWidth="1"/>
    <col min="5634" max="5634" width="11.42578125" style="2"/>
    <col min="5635" max="5635" width="14.42578125" style="2" customWidth="1"/>
    <col min="5636" max="5636" width="13.7109375" style="2" customWidth="1"/>
    <col min="5637" max="5649" width="11.42578125" style="2"/>
    <col min="5650" max="5650" width="12.42578125" style="2" customWidth="1"/>
    <col min="5651" max="5888" width="11.42578125" style="2"/>
    <col min="5889" max="5889" width="3.7109375" style="2" customWidth="1"/>
    <col min="5890" max="5890" width="11.42578125" style="2"/>
    <col min="5891" max="5891" width="14.42578125" style="2" customWidth="1"/>
    <col min="5892" max="5892" width="13.7109375" style="2" customWidth="1"/>
    <col min="5893" max="5905" width="11.42578125" style="2"/>
    <col min="5906" max="5906" width="12.42578125" style="2" customWidth="1"/>
    <col min="5907" max="6144" width="11.42578125" style="2"/>
    <col min="6145" max="6145" width="3.7109375" style="2" customWidth="1"/>
    <col min="6146" max="6146" width="11.42578125" style="2"/>
    <col min="6147" max="6147" width="14.42578125" style="2" customWidth="1"/>
    <col min="6148" max="6148" width="13.7109375" style="2" customWidth="1"/>
    <col min="6149" max="6161" width="11.42578125" style="2"/>
    <col min="6162" max="6162" width="12.42578125" style="2" customWidth="1"/>
    <col min="6163" max="6400" width="11.42578125" style="2"/>
    <col min="6401" max="6401" width="3.7109375" style="2" customWidth="1"/>
    <col min="6402" max="6402" width="11.42578125" style="2"/>
    <col min="6403" max="6403" width="14.42578125" style="2" customWidth="1"/>
    <col min="6404" max="6404" width="13.7109375" style="2" customWidth="1"/>
    <col min="6405" max="6417" width="11.42578125" style="2"/>
    <col min="6418" max="6418" width="12.42578125" style="2" customWidth="1"/>
    <col min="6419" max="6656" width="11.42578125" style="2"/>
    <col min="6657" max="6657" width="3.7109375" style="2" customWidth="1"/>
    <col min="6658" max="6658" width="11.42578125" style="2"/>
    <col min="6659" max="6659" width="14.42578125" style="2" customWidth="1"/>
    <col min="6660" max="6660" width="13.7109375" style="2" customWidth="1"/>
    <col min="6661" max="6673" width="11.42578125" style="2"/>
    <col min="6674" max="6674" width="12.42578125" style="2" customWidth="1"/>
    <col min="6675" max="6912" width="11.42578125" style="2"/>
    <col min="6913" max="6913" width="3.7109375" style="2" customWidth="1"/>
    <col min="6914" max="6914" width="11.42578125" style="2"/>
    <col min="6915" max="6915" width="14.42578125" style="2" customWidth="1"/>
    <col min="6916" max="6916" width="13.7109375" style="2" customWidth="1"/>
    <col min="6917" max="6929" width="11.42578125" style="2"/>
    <col min="6930" max="6930" width="12.42578125" style="2" customWidth="1"/>
    <col min="6931" max="7168" width="11.42578125" style="2"/>
    <col min="7169" max="7169" width="3.7109375" style="2" customWidth="1"/>
    <col min="7170" max="7170" width="11.42578125" style="2"/>
    <col min="7171" max="7171" width="14.42578125" style="2" customWidth="1"/>
    <col min="7172" max="7172" width="13.7109375" style="2" customWidth="1"/>
    <col min="7173" max="7185" width="11.42578125" style="2"/>
    <col min="7186" max="7186" width="12.42578125" style="2" customWidth="1"/>
    <col min="7187" max="7424" width="11.42578125" style="2"/>
    <col min="7425" max="7425" width="3.7109375" style="2" customWidth="1"/>
    <col min="7426" max="7426" width="11.42578125" style="2"/>
    <col min="7427" max="7427" width="14.42578125" style="2" customWidth="1"/>
    <col min="7428" max="7428" width="13.7109375" style="2" customWidth="1"/>
    <col min="7429" max="7441" width="11.42578125" style="2"/>
    <col min="7442" max="7442" width="12.42578125" style="2" customWidth="1"/>
    <col min="7443" max="7680" width="11.42578125" style="2"/>
    <col min="7681" max="7681" width="3.7109375" style="2" customWidth="1"/>
    <col min="7682" max="7682" width="11.42578125" style="2"/>
    <col min="7683" max="7683" width="14.42578125" style="2" customWidth="1"/>
    <col min="7684" max="7684" width="13.7109375" style="2" customWidth="1"/>
    <col min="7685" max="7697" width="11.42578125" style="2"/>
    <col min="7698" max="7698" width="12.42578125" style="2" customWidth="1"/>
    <col min="7699" max="7936" width="11.42578125" style="2"/>
    <col min="7937" max="7937" width="3.7109375" style="2" customWidth="1"/>
    <col min="7938" max="7938" width="11.42578125" style="2"/>
    <col min="7939" max="7939" width="14.42578125" style="2" customWidth="1"/>
    <col min="7940" max="7940" width="13.7109375" style="2" customWidth="1"/>
    <col min="7941" max="7953" width="11.42578125" style="2"/>
    <col min="7954" max="7954" width="12.42578125" style="2" customWidth="1"/>
    <col min="7955" max="8192" width="11.42578125" style="2"/>
    <col min="8193" max="8193" width="3.7109375" style="2" customWidth="1"/>
    <col min="8194" max="8194" width="11.42578125" style="2"/>
    <col min="8195" max="8195" width="14.42578125" style="2" customWidth="1"/>
    <col min="8196" max="8196" width="13.7109375" style="2" customWidth="1"/>
    <col min="8197" max="8209" width="11.42578125" style="2"/>
    <col min="8210" max="8210" width="12.42578125" style="2" customWidth="1"/>
    <col min="8211" max="8448" width="11.42578125" style="2"/>
    <col min="8449" max="8449" width="3.7109375" style="2" customWidth="1"/>
    <col min="8450" max="8450" width="11.42578125" style="2"/>
    <col min="8451" max="8451" width="14.42578125" style="2" customWidth="1"/>
    <col min="8452" max="8452" width="13.7109375" style="2" customWidth="1"/>
    <col min="8453" max="8465" width="11.42578125" style="2"/>
    <col min="8466" max="8466" width="12.42578125" style="2" customWidth="1"/>
    <col min="8467" max="8704" width="11.42578125" style="2"/>
    <col min="8705" max="8705" width="3.7109375" style="2" customWidth="1"/>
    <col min="8706" max="8706" width="11.42578125" style="2"/>
    <col min="8707" max="8707" width="14.42578125" style="2" customWidth="1"/>
    <col min="8708" max="8708" width="13.7109375" style="2" customWidth="1"/>
    <col min="8709" max="8721" width="11.42578125" style="2"/>
    <col min="8722" max="8722" width="12.42578125" style="2" customWidth="1"/>
    <col min="8723" max="8960" width="11.42578125" style="2"/>
    <col min="8961" max="8961" width="3.7109375" style="2" customWidth="1"/>
    <col min="8962" max="8962" width="11.42578125" style="2"/>
    <col min="8963" max="8963" width="14.42578125" style="2" customWidth="1"/>
    <col min="8964" max="8964" width="13.7109375" style="2" customWidth="1"/>
    <col min="8965" max="8977" width="11.42578125" style="2"/>
    <col min="8978" max="8978" width="12.42578125" style="2" customWidth="1"/>
    <col min="8979" max="9216" width="11.42578125" style="2"/>
    <col min="9217" max="9217" width="3.7109375" style="2" customWidth="1"/>
    <col min="9218" max="9218" width="11.42578125" style="2"/>
    <col min="9219" max="9219" width="14.42578125" style="2" customWidth="1"/>
    <col min="9220" max="9220" width="13.7109375" style="2" customWidth="1"/>
    <col min="9221" max="9233" width="11.42578125" style="2"/>
    <col min="9234" max="9234" width="12.42578125" style="2" customWidth="1"/>
    <col min="9235" max="9472" width="11.42578125" style="2"/>
    <col min="9473" max="9473" width="3.7109375" style="2" customWidth="1"/>
    <col min="9474" max="9474" width="11.42578125" style="2"/>
    <col min="9475" max="9475" width="14.42578125" style="2" customWidth="1"/>
    <col min="9476" max="9476" width="13.7109375" style="2" customWidth="1"/>
    <col min="9477" max="9489" width="11.42578125" style="2"/>
    <col min="9490" max="9490" width="12.42578125" style="2" customWidth="1"/>
    <col min="9491" max="9728" width="11.42578125" style="2"/>
    <col min="9729" max="9729" width="3.7109375" style="2" customWidth="1"/>
    <col min="9730" max="9730" width="11.42578125" style="2"/>
    <col min="9731" max="9731" width="14.42578125" style="2" customWidth="1"/>
    <col min="9732" max="9732" width="13.7109375" style="2" customWidth="1"/>
    <col min="9733" max="9745" width="11.42578125" style="2"/>
    <col min="9746" max="9746" width="12.42578125" style="2" customWidth="1"/>
    <col min="9747" max="9984" width="11.42578125" style="2"/>
    <col min="9985" max="9985" width="3.7109375" style="2" customWidth="1"/>
    <col min="9986" max="9986" width="11.42578125" style="2"/>
    <col min="9987" max="9987" width="14.42578125" style="2" customWidth="1"/>
    <col min="9988" max="9988" width="13.7109375" style="2" customWidth="1"/>
    <col min="9989" max="10001" width="11.42578125" style="2"/>
    <col min="10002" max="10002" width="12.42578125" style="2" customWidth="1"/>
    <col min="10003" max="10240" width="11.42578125" style="2"/>
    <col min="10241" max="10241" width="3.7109375" style="2" customWidth="1"/>
    <col min="10242" max="10242" width="11.42578125" style="2"/>
    <col min="10243" max="10243" width="14.42578125" style="2" customWidth="1"/>
    <col min="10244" max="10244" width="13.7109375" style="2" customWidth="1"/>
    <col min="10245" max="10257" width="11.42578125" style="2"/>
    <col min="10258" max="10258" width="12.42578125" style="2" customWidth="1"/>
    <col min="10259" max="10496" width="11.42578125" style="2"/>
    <col min="10497" max="10497" width="3.7109375" style="2" customWidth="1"/>
    <col min="10498" max="10498" width="11.42578125" style="2"/>
    <col min="10499" max="10499" width="14.42578125" style="2" customWidth="1"/>
    <col min="10500" max="10500" width="13.7109375" style="2" customWidth="1"/>
    <col min="10501" max="10513" width="11.42578125" style="2"/>
    <col min="10514" max="10514" width="12.42578125" style="2" customWidth="1"/>
    <col min="10515" max="10752" width="11.42578125" style="2"/>
    <col min="10753" max="10753" width="3.7109375" style="2" customWidth="1"/>
    <col min="10754" max="10754" width="11.42578125" style="2"/>
    <col min="10755" max="10755" width="14.42578125" style="2" customWidth="1"/>
    <col min="10756" max="10756" width="13.7109375" style="2" customWidth="1"/>
    <col min="10757" max="10769" width="11.42578125" style="2"/>
    <col min="10770" max="10770" width="12.42578125" style="2" customWidth="1"/>
    <col min="10771" max="11008" width="11.42578125" style="2"/>
    <col min="11009" max="11009" width="3.7109375" style="2" customWidth="1"/>
    <col min="11010" max="11010" width="11.42578125" style="2"/>
    <col min="11011" max="11011" width="14.42578125" style="2" customWidth="1"/>
    <col min="11012" max="11012" width="13.7109375" style="2" customWidth="1"/>
    <col min="11013" max="11025" width="11.42578125" style="2"/>
    <col min="11026" max="11026" width="12.42578125" style="2" customWidth="1"/>
    <col min="11027" max="11264" width="11.42578125" style="2"/>
    <col min="11265" max="11265" width="3.7109375" style="2" customWidth="1"/>
    <col min="11266" max="11266" width="11.42578125" style="2"/>
    <col min="11267" max="11267" width="14.42578125" style="2" customWidth="1"/>
    <col min="11268" max="11268" width="13.7109375" style="2" customWidth="1"/>
    <col min="11269" max="11281" width="11.42578125" style="2"/>
    <col min="11282" max="11282" width="12.42578125" style="2" customWidth="1"/>
    <col min="11283" max="11520" width="11.42578125" style="2"/>
    <col min="11521" max="11521" width="3.7109375" style="2" customWidth="1"/>
    <col min="11522" max="11522" width="11.42578125" style="2"/>
    <col min="11523" max="11523" width="14.42578125" style="2" customWidth="1"/>
    <col min="11524" max="11524" width="13.7109375" style="2" customWidth="1"/>
    <col min="11525" max="11537" width="11.42578125" style="2"/>
    <col min="11538" max="11538" width="12.42578125" style="2" customWidth="1"/>
    <col min="11539" max="11776" width="11.42578125" style="2"/>
    <col min="11777" max="11777" width="3.7109375" style="2" customWidth="1"/>
    <col min="11778" max="11778" width="11.42578125" style="2"/>
    <col min="11779" max="11779" width="14.42578125" style="2" customWidth="1"/>
    <col min="11780" max="11780" width="13.7109375" style="2" customWidth="1"/>
    <col min="11781" max="11793" width="11.42578125" style="2"/>
    <col min="11794" max="11794" width="12.42578125" style="2" customWidth="1"/>
    <col min="11795" max="12032" width="11.42578125" style="2"/>
    <col min="12033" max="12033" width="3.7109375" style="2" customWidth="1"/>
    <col min="12034" max="12034" width="11.42578125" style="2"/>
    <col min="12035" max="12035" width="14.42578125" style="2" customWidth="1"/>
    <col min="12036" max="12036" width="13.7109375" style="2" customWidth="1"/>
    <col min="12037" max="12049" width="11.42578125" style="2"/>
    <col min="12050" max="12050" width="12.42578125" style="2" customWidth="1"/>
    <col min="12051" max="12288" width="11.42578125" style="2"/>
    <col min="12289" max="12289" width="3.7109375" style="2" customWidth="1"/>
    <col min="12290" max="12290" width="11.42578125" style="2"/>
    <col min="12291" max="12291" width="14.42578125" style="2" customWidth="1"/>
    <col min="12292" max="12292" width="13.7109375" style="2" customWidth="1"/>
    <col min="12293" max="12305" width="11.42578125" style="2"/>
    <col min="12306" max="12306" width="12.42578125" style="2" customWidth="1"/>
    <col min="12307" max="12544" width="11.42578125" style="2"/>
    <col min="12545" max="12545" width="3.7109375" style="2" customWidth="1"/>
    <col min="12546" max="12546" width="11.42578125" style="2"/>
    <col min="12547" max="12547" width="14.42578125" style="2" customWidth="1"/>
    <col min="12548" max="12548" width="13.7109375" style="2" customWidth="1"/>
    <col min="12549" max="12561" width="11.42578125" style="2"/>
    <col min="12562" max="12562" width="12.42578125" style="2" customWidth="1"/>
    <col min="12563" max="12800" width="11.42578125" style="2"/>
    <col min="12801" max="12801" width="3.7109375" style="2" customWidth="1"/>
    <col min="12802" max="12802" width="11.42578125" style="2"/>
    <col min="12803" max="12803" width="14.42578125" style="2" customWidth="1"/>
    <col min="12804" max="12804" width="13.7109375" style="2" customWidth="1"/>
    <col min="12805" max="12817" width="11.42578125" style="2"/>
    <col min="12818" max="12818" width="12.42578125" style="2" customWidth="1"/>
    <col min="12819" max="13056" width="11.42578125" style="2"/>
    <col min="13057" max="13057" width="3.7109375" style="2" customWidth="1"/>
    <col min="13058" max="13058" width="11.42578125" style="2"/>
    <col min="13059" max="13059" width="14.42578125" style="2" customWidth="1"/>
    <col min="13060" max="13060" width="13.7109375" style="2" customWidth="1"/>
    <col min="13061" max="13073" width="11.42578125" style="2"/>
    <col min="13074" max="13074" width="12.42578125" style="2" customWidth="1"/>
    <col min="13075" max="13312" width="11.42578125" style="2"/>
    <col min="13313" max="13313" width="3.7109375" style="2" customWidth="1"/>
    <col min="13314" max="13314" width="11.42578125" style="2"/>
    <col min="13315" max="13315" width="14.42578125" style="2" customWidth="1"/>
    <col min="13316" max="13316" width="13.7109375" style="2" customWidth="1"/>
    <col min="13317" max="13329" width="11.42578125" style="2"/>
    <col min="13330" max="13330" width="12.42578125" style="2" customWidth="1"/>
    <col min="13331" max="13568" width="11.42578125" style="2"/>
    <col min="13569" max="13569" width="3.7109375" style="2" customWidth="1"/>
    <col min="13570" max="13570" width="11.42578125" style="2"/>
    <col min="13571" max="13571" width="14.42578125" style="2" customWidth="1"/>
    <col min="13572" max="13572" width="13.7109375" style="2" customWidth="1"/>
    <col min="13573" max="13585" width="11.42578125" style="2"/>
    <col min="13586" max="13586" width="12.42578125" style="2" customWidth="1"/>
    <col min="13587" max="13824" width="11.42578125" style="2"/>
    <col min="13825" max="13825" width="3.7109375" style="2" customWidth="1"/>
    <col min="13826" max="13826" width="11.42578125" style="2"/>
    <col min="13827" max="13827" width="14.42578125" style="2" customWidth="1"/>
    <col min="13828" max="13828" width="13.7109375" style="2" customWidth="1"/>
    <col min="13829" max="13841" width="11.42578125" style="2"/>
    <col min="13842" max="13842" width="12.42578125" style="2" customWidth="1"/>
    <col min="13843" max="14080" width="11.42578125" style="2"/>
    <col min="14081" max="14081" width="3.7109375" style="2" customWidth="1"/>
    <col min="14082" max="14082" width="11.42578125" style="2"/>
    <col min="14083" max="14083" width="14.42578125" style="2" customWidth="1"/>
    <col min="14084" max="14084" width="13.7109375" style="2" customWidth="1"/>
    <col min="14085" max="14097" width="11.42578125" style="2"/>
    <col min="14098" max="14098" width="12.42578125" style="2" customWidth="1"/>
    <col min="14099" max="14336" width="11.42578125" style="2"/>
    <col min="14337" max="14337" width="3.7109375" style="2" customWidth="1"/>
    <col min="14338" max="14338" width="11.42578125" style="2"/>
    <col min="14339" max="14339" width="14.42578125" style="2" customWidth="1"/>
    <col min="14340" max="14340" width="13.7109375" style="2" customWidth="1"/>
    <col min="14341" max="14353" width="11.42578125" style="2"/>
    <col min="14354" max="14354" width="12.42578125" style="2" customWidth="1"/>
    <col min="14355" max="14592" width="11.42578125" style="2"/>
    <col min="14593" max="14593" width="3.7109375" style="2" customWidth="1"/>
    <col min="14594" max="14594" width="11.42578125" style="2"/>
    <col min="14595" max="14595" width="14.42578125" style="2" customWidth="1"/>
    <col min="14596" max="14596" width="13.7109375" style="2" customWidth="1"/>
    <col min="14597" max="14609" width="11.42578125" style="2"/>
    <col min="14610" max="14610" width="12.42578125" style="2" customWidth="1"/>
    <col min="14611" max="14848" width="11.42578125" style="2"/>
    <col min="14849" max="14849" width="3.7109375" style="2" customWidth="1"/>
    <col min="14850" max="14850" width="11.42578125" style="2"/>
    <col min="14851" max="14851" width="14.42578125" style="2" customWidth="1"/>
    <col min="14852" max="14852" width="13.7109375" style="2" customWidth="1"/>
    <col min="14853" max="14865" width="11.42578125" style="2"/>
    <col min="14866" max="14866" width="12.42578125" style="2" customWidth="1"/>
    <col min="14867" max="15104" width="11.42578125" style="2"/>
    <col min="15105" max="15105" width="3.7109375" style="2" customWidth="1"/>
    <col min="15106" max="15106" width="11.42578125" style="2"/>
    <col min="15107" max="15107" width="14.42578125" style="2" customWidth="1"/>
    <col min="15108" max="15108" width="13.7109375" style="2" customWidth="1"/>
    <col min="15109" max="15121" width="11.42578125" style="2"/>
    <col min="15122" max="15122" width="12.42578125" style="2" customWidth="1"/>
    <col min="15123" max="15360" width="11.42578125" style="2"/>
    <col min="15361" max="15361" width="3.7109375" style="2" customWidth="1"/>
    <col min="15362" max="15362" width="11.42578125" style="2"/>
    <col min="15363" max="15363" width="14.42578125" style="2" customWidth="1"/>
    <col min="15364" max="15364" width="13.7109375" style="2" customWidth="1"/>
    <col min="15365" max="15377" width="11.42578125" style="2"/>
    <col min="15378" max="15378" width="12.42578125" style="2" customWidth="1"/>
    <col min="15379" max="15616" width="11.42578125" style="2"/>
    <col min="15617" max="15617" width="3.7109375" style="2" customWidth="1"/>
    <col min="15618" max="15618" width="11.42578125" style="2"/>
    <col min="15619" max="15619" width="14.42578125" style="2" customWidth="1"/>
    <col min="15620" max="15620" width="13.7109375" style="2" customWidth="1"/>
    <col min="15621" max="15633" width="11.42578125" style="2"/>
    <col min="15634" max="15634" width="12.42578125" style="2" customWidth="1"/>
    <col min="15635" max="15872" width="11.42578125" style="2"/>
    <col min="15873" max="15873" width="3.7109375" style="2" customWidth="1"/>
    <col min="15874" max="15874" width="11.42578125" style="2"/>
    <col min="15875" max="15875" width="14.42578125" style="2" customWidth="1"/>
    <col min="15876" max="15876" width="13.7109375" style="2" customWidth="1"/>
    <col min="15877" max="15889" width="11.42578125" style="2"/>
    <col min="15890" max="15890" width="12.42578125" style="2" customWidth="1"/>
    <col min="15891" max="16128" width="11.42578125" style="2"/>
    <col min="16129" max="16129" width="3.7109375" style="2" customWidth="1"/>
    <col min="16130" max="16130" width="11.42578125" style="2"/>
    <col min="16131" max="16131" width="14.42578125" style="2" customWidth="1"/>
    <col min="16132" max="16132" width="13.7109375" style="2" customWidth="1"/>
    <col min="16133" max="16145" width="11.42578125" style="2"/>
    <col min="16146" max="16146" width="12.42578125" style="2" customWidth="1"/>
    <col min="16147" max="16384" width="11.42578125" style="2"/>
  </cols>
  <sheetData>
    <row r="1" spans="2:19" ht="7.5" customHeight="1"/>
    <row r="2" spans="2:19" ht="12.75">
      <c r="B2" s="29" t="s">
        <v>59</v>
      </c>
      <c r="C2" s="62"/>
      <c r="D2" s="62"/>
      <c r="E2" s="62"/>
      <c r="F2" s="62"/>
    </row>
    <row r="3" spans="2:19" ht="12.75">
      <c r="B3" s="29"/>
      <c r="C3" s="62"/>
      <c r="D3" s="62"/>
      <c r="E3" s="62"/>
      <c r="F3" s="62"/>
    </row>
    <row r="4" spans="2:19" ht="70.5" customHeight="1">
      <c r="B4" s="63" t="s">
        <v>0</v>
      </c>
      <c r="C4" s="63" t="s">
        <v>62</v>
      </c>
      <c r="D4" s="63" t="s">
        <v>61</v>
      </c>
      <c r="E4" s="63" t="s">
        <v>95</v>
      </c>
      <c r="F4" s="63" t="s">
        <v>94</v>
      </c>
    </row>
    <row r="5" spans="2:19" ht="12" customHeight="1">
      <c r="B5" s="64" t="s">
        <v>1</v>
      </c>
      <c r="C5" s="65">
        <v>1369</v>
      </c>
      <c r="D5" s="66">
        <v>745065</v>
      </c>
      <c r="E5" s="67"/>
      <c r="F5" s="68"/>
    </row>
    <row r="6" spans="2:19" ht="12" customHeight="1">
      <c r="B6" s="64" t="s">
        <v>2</v>
      </c>
      <c r="C6" s="68"/>
      <c r="D6" s="66">
        <v>720395</v>
      </c>
      <c r="E6" s="67"/>
      <c r="F6" s="68"/>
      <c r="H6" s="29"/>
    </row>
    <row r="7" spans="2:19" ht="12" customHeight="1">
      <c r="B7" s="64" t="s">
        <v>3</v>
      </c>
      <c r="C7" s="68"/>
      <c r="D7" s="66">
        <v>744744</v>
      </c>
      <c r="E7" s="67"/>
      <c r="F7" s="68"/>
    </row>
    <row r="8" spans="2:19" ht="12" customHeight="1">
      <c r="B8" s="64" t="s">
        <v>4</v>
      </c>
      <c r="C8" s="68"/>
      <c r="D8" s="66">
        <v>737062</v>
      </c>
      <c r="E8" s="67"/>
      <c r="F8" s="68"/>
    </row>
    <row r="9" spans="2:19" ht="12" customHeight="1">
      <c r="B9" s="64" t="s">
        <v>5</v>
      </c>
      <c r="C9" s="68"/>
      <c r="D9" s="66">
        <v>757354</v>
      </c>
      <c r="E9" s="67"/>
      <c r="F9" s="69"/>
      <c r="G9"/>
    </row>
    <row r="10" spans="2:19" ht="12" customHeight="1">
      <c r="B10" s="64" t="s">
        <v>6</v>
      </c>
      <c r="C10" s="68"/>
      <c r="D10" s="66">
        <v>800376</v>
      </c>
      <c r="E10" s="67"/>
      <c r="F10" s="69"/>
      <c r="G10"/>
    </row>
    <row r="11" spans="2:19" ht="12" customHeight="1">
      <c r="B11" s="64" t="s">
        <v>7</v>
      </c>
      <c r="C11" s="68"/>
      <c r="D11" s="66">
        <v>805483</v>
      </c>
      <c r="E11" s="67"/>
      <c r="F11" s="69"/>
      <c r="G11" s="3"/>
    </row>
    <row r="12" spans="2:19" ht="12" customHeight="1">
      <c r="B12" s="64" t="s">
        <v>8</v>
      </c>
      <c r="C12" s="68"/>
      <c r="D12" s="66">
        <v>797223</v>
      </c>
      <c r="E12" s="67"/>
      <c r="F12" s="69"/>
      <c r="G12" s="3"/>
      <c r="H12"/>
      <c r="I12"/>
      <c r="J12"/>
      <c r="K12"/>
      <c r="L12"/>
      <c r="M12"/>
      <c r="N12"/>
      <c r="O12"/>
      <c r="P12"/>
      <c r="Q12"/>
      <c r="R12"/>
      <c r="S12" s="3"/>
    </row>
    <row r="13" spans="2:19" ht="12" customHeight="1">
      <c r="B13" s="64" t="s">
        <v>9</v>
      </c>
      <c r="C13" s="68"/>
      <c r="D13" s="66">
        <v>748525</v>
      </c>
      <c r="E13" s="67"/>
      <c r="F13" s="69"/>
      <c r="G13" s="3"/>
      <c r="H13"/>
      <c r="I13"/>
      <c r="J13"/>
      <c r="K13"/>
      <c r="L13"/>
      <c r="M13"/>
      <c r="N13"/>
      <c r="O13"/>
      <c r="P13"/>
      <c r="Q13"/>
      <c r="R13"/>
      <c r="S13" s="3"/>
    </row>
    <row r="14" spans="2:19" ht="12" customHeight="1">
      <c r="B14" s="64" t="s">
        <v>10</v>
      </c>
      <c r="C14" s="68"/>
      <c r="D14" s="66">
        <v>759939</v>
      </c>
      <c r="E14" s="67"/>
      <c r="F14" s="6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19" ht="12" customHeight="1">
      <c r="B15" s="64" t="s">
        <v>11</v>
      </c>
      <c r="C15" s="65">
        <v>1035</v>
      </c>
      <c r="D15" s="66">
        <v>768431</v>
      </c>
      <c r="E15" s="67"/>
      <c r="F15" s="6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2:19" ht="12" customHeight="1">
      <c r="B16" s="64" t="s">
        <v>12</v>
      </c>
      <c r="C16" s="68"/>
      <c r="D16" s="66">
        <v>778468</v>
      </c>
      <c r="E16" s="67"/>
      <c r="F16" s="6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ht="12" customHeight="1">
      <c r="B17" s="64" t="s">
        <v>13</v>
      </c>
      <c r="C17" s="68"/>
      <c r="D17" s="66">
        <v>767828</v>
      </c>
      <c r="E17" s="70"/>
      <c r="F17" s="77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19" ht="12" customHeight="1">
      <c r="B18" s="64" t="s">
        <v>14</v>
      </c>
      <c r="C18" s="68"/>
      <c r="D18" s="66">
        <v>771268</v>
      </c>
      <c r="E18" s="70"/>
      <c r="F18" s="77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2:19" ht="12" customHeight="1">
      <c r="B19" s="64" t="s">
        <v>15</v>
      </c>
      <c r="C19" s="68"/>
      <c r="D19" s="66">
        <v>765473</v>
      </c>
      <c r="E19" s="70"/>
      <c r="F19" s="77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2:19" ht="12" customHeight="1">
      <c r="B20" s="64" t="s">
        <v>16</v>
      </c>
      <c r="C20" s="68"/>
      <c r="D20" s="66">
        <v>762407</v>
      </c>
      <c r="E20" s="70"/>
      <c r="F20" s="77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2:19" ht="12" customHeight="1">
      <c r="B21" s="64" t="s">
        <v>17</v>
      </c>
      <c r="C21" s="68"/>
      <c r="D21" s="66">
        <v>759056</v>
      </c>
      <c r="E21" s="70"/>
      <c r="F21" s="77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2:19" ht="12" customHeight="1">
      <c r="B22" s="64" t="s">
        <v>18</v>
      </c>
      <c r="C22" s="68"/>
      <c r="D22" s="66">
        <v>743658</v>
      </c>
      <c r="E22" s="70"/>
      <c r="F22" s="77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2:19" ht="12" customHeight="1">
      <c r="B23" s="64" t="s">
        <v>19</v>
      </c>
      <c r="C23" s="68"/>
      <c r="D23" s="66">
        <v>711610</v>
      </c>
      <c r="E23" s="70"/>
      <c r="F23" s="77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2:19" ht="12" customHeight="1">
      <c r="B24" s="64" t="s">
        <v>20</v>
      </c>
      <c r="C24" s="68"/>
      <c r="D24" s="66">
        <v>710993</v>
      </c>
      <c r="E24" s="70"/>
      <c r="F24" s="77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2:19" ht="12" customHeight="1">
      <c r="B25" s="64" t="s">
        <v>21</v>
      </c>
      <c r="C25" s="68"/>
      <c r="D25" s="66">
        <v>729609</v>
      </c>
      <c r="E25" s="70"/>
      <c r="F25" s="77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2:19" ht="12" customHeight="1">
      <c r="B26" s="64" t="s">
        <v>22</v>
      </c>
      <c r="C26" s="71">
        <v>814</v>
      </c>
      <c r="D26" s="66">
        <v>734338</v>
      </c>
      <c r="E26" s="70"/>
      <c r="F26" s="77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2:19" ht="12" customHeight="1">
      <c r="B27" s="64" t="s">
        <v>23</v>
      </c>
      <c r="C27" s="68"/>
      <c r="D27" s="66">
        <v>726768</v>
      </c>
      <c r="E27" s="70"/>
      <c r="F27" s="77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2:19" ht="12" customHeight="1">
      <c r="B28" s="64" t="s">
        <v>24</v>
      </c>
      <c r="C28" s="68"/>
      <c r="D28" s="66">
        <v>738080</v>
      </c>
      <c r="E28" s="70"/>
      <c r="F28" s="77"/>
      <c r="G28" s="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2:19" ht="12" customHeight="1">
      <c r="B29" s="64" t="s">
        <v>25</v>
      </c>
      <c r="C29" s="68"/>
      <c r="D29" s="66">
        <v>744791</v>
      </c>
      <c r="E29" s="70"/>
      <c r="F29" s="77"/>
      <c r="G29" s="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2:19" ht="12" customHeight="1">
      <c r="B30" s="64" t="s">
        <v>26</v>
      </c>
      <c r="C30" s="72">
        <v>695</v>
      </c>
      <c r="D30" s="66">
        <v>774782</v>
      </c>
      <c r="E30" s="72"/>
      <c r="F30" s="77"/>
      <c r="G30" s="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2:19" ht="12" customHeight="1">
      <c r="B31" s="64" t="s">
        <v>27</v>
      </c>
      <c r="C31" s="65"/>
      <c r="D31" s="66">
        <v>770945</v>
      </c>
      <c r="E31" s="72"/>
      <c r="F31" s="77"/>
      <c r="G31" s="5"/>
    </row>
    <row r="32" spans="2:19" ht="12" customHeight="1">
      <c r="B32" s="64" t="s">
        <v>28</v>
      </c>
      <c r="C32" s="65">
        <v>655</v>
      </c>
      <c r="D32" s="66">
        <v>761630</v>
      </c>
      <c r="E32" s="72"/>
      <c r="F32" s="77"/>
      <c r="G32" s="5"/>
    </row>
    <row r="33" spans="2:8" ht="12" customHeight="1">
      <c r="B33" s="64" t="s">
        <v>29</v>
      </c>
      <c r="C33" s="65"/>
      <c r="D33" s="66">
        <v>761464</v>
      </c>
      <c r="E33" s="72"/>
      <c r="F33" s="77"/>
      <c r="G33" s="5"/>
    </row>
    <row r="34" spans="2:8" ht="12" customHeight="1">
      <c r="B34" s="64" t="s">
        <v>30</v>
      </c>
      <c r="C34" s="65"/>
      <c r="D34" s="66">
        <v>767816</v>
      </c>
      <c r="E34" s="72"/>
      <c r="F34" s="77"/>
      <c r="G34" s="5"/>
    </row>
    <row r="35" spans="2:8" ht="12" customHeight="1">
      <c r="B35" s="64" t="s">
        <v>31</v>
      </c>
      <c r="C35" s="65">
        <v>593</v>
      </c>
      <c r="D35" s="66">
        <v>774355</v>
      </c>
      <c r="E35" s="72"/>
      <c r="F35" s="77"/>
      <c r="G35" s="5"/>
    </row>
    <row r="36" spans="2:8" ht="12" customHeight="1">
      <c r="B36" s="64" t="s">
        <v>32</v>
      </c>
      <c r="C36" s="65">
        <v>581</v>
      </c>
      <c r="D36" s="66">
        <v>796896</v>
      </c>
      <c r="E36" s="72"/>
      <c r="F36" s="68"/>
      <c r="G36" s="21"/>
      <c r="H36" s="30"/>
    </row>
    <row r="37" spans="2:8" ht="12" customHeight="1">
      <c r="B37" s="64" t="s">
        <v>33</v>
      </c>
      <c r="C37" s="65">
        <v>572</v>
      </c>
      <c r="D37" s="66">
        <v>785985</v>
      </c>
      <c r="E37" s="72"/>
      <c r="F37" s="68"/>
      <c r="G37" s="21"/>
      <c r="H37" s="31"/>
    </row>
    <row r="38" spans="2:8" ht="12" customHeight="1">
      <c r="B38" s="64" t="s">
        <v>34</v>
      </c>
      <c r="C38" s="72">
        <v>554</v>
      </c>
      <c r="D38" s="66">
        <v>796044</v>
      </c>
      <c r="E38" s="72"/>
      <c r="F38" s="68"/>
      <c r="G38" s="21"/>
      <c r="H38" s="21"/>
    </row>
    <row r="39" spans="2:8" ht="12" customHeight="1">
      <c r="B39" s="64" t="s">
        <v>35</v>
      </c>
      <c r="C39" s="72">
        <v>547</v>
      </c>
      <c r="D39" s="66">
        <v>793420</v>
      </c>
      <c r="E39" s="72"/>
      <c r="F39" s="68"/>
      <c r="G39" s="21"/>
      <c r="H39" s="21"/>
    </row>
    <row r="40" spans="2:8" ht="12" customHeight="1">
      <c r="B40" s="64" t="s">
        <v>36</v>
      </c>
      <c r="C40" s="72">
        <v>533</v>
      </c>
      <c r="D40" s="124">
        <v>802224</v>
      </c>
      <c r="E40" s="72">
        <v>557</v>
      </c>
      <c r="F40" s="66">
        <v>832799</v>
      </c>
      <c r="H40" s="21"/>
    </row>
    <row r="41" spans="2:8" ht="12" customHeight="1">
      <c r="B41" s="64" t="s">
        <v>37</v>
      </c>
      <c r="C41" s="72">
        <v>525</v>
      </c>
      <c r="D41" s="66">
        <v>792996</v>
      </c>
      <c r="E41" s="72">
        <v>550</v>
      </c>
      <c r="F41" s="66">
        <v>823394</v>
      </c>
      <c r="H41" s="21"/>
    </row>
    <row r="42" spans="2:8" ht="12" customHeight="1">
      <c r="B42" s="64" t="s">
        <v>38</v>
      </c>
      <c r="C42" s="73">
        <v>519</v>
      </c>
      <c r="D42" s="66">
        <v>790290</v>
      </c>
      <c r="E42" s="72">
        <v>542</v>
      </c>
      <c r="F42" s="66">
        <v>821047</v>
      </c>
      <c r="H42" s="21"/>
    </row>
    <row r="43" spans="2:8" ht="12" customHeight="1">
      <c r="B43" s="64" t="s">
        <v>39</v>
      </c>
      <c r="C43" s="72">
        <v>513</v>
      </c>
      <c r="D43" s="66">
        <v>781621</v>
      </c>
      <c r="E43" s="72">
        <v>535</v>
      </c>
      <c r="F43" s="66">
        <v>811510</v>
      </c>
      <c r="H43" s="21"/>
    </row>
    <row r="44" spans="2:8" ht="12" customHeight="1">
      <c r="B44" s="64" t="s">
        <v>40</v>
      </c>
      <c r="C44" s="72">
        <v>510</v>
      </c>
      <c r="D44" s="66">
        <v>781167</v>
      </c>
      <c r="E44" s="72">
        <v>533</v>
      </c>
      <c r="F44" s="66">
        <v>818565</v>
      </c>
      <c r="G44" s="24"/>
      <c r="H44" s="21"/>
    </row>
    <row r="45" spans="2:8" ht="12" customHeight="1">
      <c r="B45" s="64" t="s">
        <v>41</v>
      </c>
      <c r="C45" s="65">
        <v>499</v>
      </c>
      <c r="D45" s="74">
        <v>760421</v>
      </c>
      <c r="E45" s="72">
        <v>520</v>
      </c>
      <c r="F45" s="66">
        <v>798948</v>
      </c>
      <c r="G45" s="21"/>
      <c r="H45" s="21"/>
    </row>
    <row r="46" spans="2:8" ht="12" customHeight="1">
      <c r="B46" s="64" t="s">
        <v>42</v>
      </c>
      <c r="C46" s="65">
        <v>494</v>
      </c>
      <c r="D46" s="74">
        <v>744697</v>
      </c>
      <c r="E46" s="72">
        <v>515</v>
      </c>
      <c r="F46" s="66">
        <v>783640</v>
      </c>
      <c r="G46" s="21"/>
      <c r="H46" s="21"/>
    </row>
    <row r="47" spans="2:8" ht="12" customHeight="1">
      <c r="B47" s="64" t="s">
        <v>43</v>
      </c>
      <c r="C47" s="65">
        <v>480</v>
      </c>
      <c r="D47" s="74">
        <v>730242</v>
      </c>
      <c r="E47" s="72">
        <v>500</v>
      </c>
      <c r="F47" s="66">
        <v>769553</v>
      </c>
      <c r="G47" s="21"/>
      <c r="H47" s="21"/>
    </row>
    <row r="48" spans="2:8" ht="12" customHeight="1">
      <c r="B48" s="64" t="s">
        <v>44</v>
      </c>
      <c r="C48" s="65">
        <v>471</v>
      </c>
      <c r="D48" s="75">
        <v>719737</v>
      </c>
      <c r="E48" s="72">
        <v>491</v>
      </c>
      <c r="F48" s="66">
        <v>758590</v>
      </c>
      <c r="G48" s="21"/>
      <c r="H48" s="21"/>
    </row>
    <row r="49" spans="2:9" ht="12" customHeight="1">
      <c r="B49" s="64">
        <v>2019</v>
      </c>
      <c r="C49" s="76">
        <v>460</v>
      </c>
      <c r="D49" s="75">
        <v>714029</v>
      </c>
      <c r="E49" s="65">
        <v>480</v>
      </c>
      <c r="F49" s="66">
        <v>753383</v>
      </c>
      <c r="G49" s="21"/>
      <c r="H49" s="21"/>
    </row>
    <row r="50" spans="2:9" ht="12" customHeight="1">
      <c r="B50" s="64" t="s">
        <v>45</v>
      </c>
      <c r="C50" s="65">
        <v>458</v>
      </c>
      <c r="D50" s="75">
        <v>696664</v>
      </c>
      <c r="E50" s="65">
        <v>478</v>
      </c>
      <c r="F50" s="78">
        <v>735196</v>
      </c>
      <c r="G50" s="21"/>
      <c r="H50" s="21"/>
    </row>
    <row r="51" spans="2:9" ht="12" customHeight="1">
      <c r="B51" s="64" t="s">
        <v>60</v>
      </c>
      <c r="C51" s="72">
        <v>452</v>
      </c>
      <c r="D51" s="75">
        <v>701819</v>
      </c>
      <c r="E51" s="65">
        <v>471</v>
      </c>
      <c r="F51" s="78">
        <v>742052</v>
      </c>
      <c r="G51" s="21"/>
      <c r="H51" s="5"/>
    </row>
    <row r="52" spans="2:9" ht="12" customHeight="1">
      <c r="B52" s="64" t="s">
        <v>63</v>
      </c>
      <c r="C52" s="72">
        <v>446</v>
      </c>
      <c r="D52" s="74">
        <v>686564</v>
      </c>
      <c r="E52" s="72">
        <v>464</v>
      </c>
      <c r="F52" s="78">
        <v>725997</v>
      </c>
      <c r="G52" s="21"/>
      <c r="H52" s="79"/>
      <c r="I52" s="121"/>
    </row>
    <row r="53" spans="2:9" ht="15" customHeight="1">
      <c r="B53" s="213"/>
      <c r="C53" s="214"/>
      <c r="D53" s="214"/>
      <c r="E53" s="214"/>
      <c r="F53" s="214"/>
      <c r="G53" s="21"/>
    </row>
    <row r="54" spans="2:9" ht="60.75" customHeight="1">
      <c r="B54" s="213" t="s">
        <v>106</v>
      </c>
      <c r="C54" s="215"/>
      <c r="D54" s="215"/>
      <c r="E54" s="215"/>
      <c r="F54" s="215"/>
      <c r="G54" s="5"/>
    </row>
    <row r="55" spans="2:9" ht="24" customHeight="1">
      <c r="B55" s="213"/>
      <c r="C55" s="216"/>
      <c r="D55" s="216"/>
      <c r="E55" s="216"/>
      <c r="F55" s="216"/>
      <c r="G55" s="5"/>
    </row>
    <row r="56" spans="2:9">
      <c r="B56" s="22"/>
    </row>
    <row r="57" spans="2:9">
      <c r="D57" s="28"/>
    </row>
    <row r="58" spans="2:9">
      <c r="D58" s="28"/>
    </row>
    <row r="60" spans="2:9">
      <c r="G60" s="2" t="s">
        <v>86</v>
      </c>
    </row>
    <row r="61" spans="2:9">
      <c r="D61" s="2" t="s">
        <v>86</v>
      </c>
    </row>
    <row r="87" spans="2:12">
      <c r="C87" s="7"/>
      <c r="D87" s="7"/>
      <c r="E87" s="7"/>
      <c r="F87" s="7"/>
      <c r="G87" s="8"/>
      <c r="H87" s="6"/>
      <c r="I87" s="6"/>
      <c r="J87" s="6"/>
      <c r="K87" s="6"/>
      <c r="L87" s="6"/>
    </row>
    <row r="88" spans="2:12">
      <c r="C88" s="7"/>
      <c r="D88" s="7"/>
      <c r="E88" s="7"/>
      <c r="F88" s="7"/>
      <c r="G88" s="8"/>
      <c r="H88" s="6"/>
      <c r="I88" s="6"/>
      <c r="J88" s="6"/>
      <c r="K88" s="6"/>
      <c r="L88" s="6"/>
    </row>
    <row r="89" spans="2:12">
      <c r="C89" s="6"/>
      <c r="D89" s="6"/>
      <c r="E89" s="6"/>
      <c r="F89" s="6"/>
      <c r="G89" s="6"/>
    </row>
    <row r="90" spans="2:12">
      <c r="C90" s="6"/>
      <c r="D90" s="6"/>
      <c r="E90" s="6"/>
      <c r="F90" s="6"/>
      <c r="G90" s="6"/>
    </row>
    <row r="91" spans="2:12">
      <c r="B91" s="23"/>
      <c r="C91" s="9"/>
      <c r="D91" s="26"/>
      <c r="E91" s="26"/>
      <c r="F91" s="26"/>
      <c r="G91" s="10"/>
    </row>
    <row r="92" spans="2:12">
      <c r="B92" s="210"/>
      <c r="C92" s="9"/>
      <c r="D92" s="26"/>
      <c r="E92" s="211"/>
      <c r="F92" s="211"/>
      <c r="G92" s="10"/>
    </row>
    <row r="93" spans="2:12">
      <c r="B93" s="210"/>
      <c r="C93" s="9"/>
      <c r="D93" s="26"/>
      <c r="E93" s="26"/>
      <c r="F93" s="26"/>
      <c r="G93" s="10"/>
    </row>
    <row r="94" spans="2:12">
      <c r="B94" s="210"/>
      <c r="C94" s="9"/>
      <c r="D94" s="26"/>
      <c r="E94" s="26"/>
      <c r="F94" s="26"/>
      <c r="G94" s="10"/>
    </row>
    <row r="95" spans="2:12">
      <c r="B95" s="210"/>
      <c r="C95" s="9"/>
      <c r="D95" s="27"/>
      <c r="E95" s="212"/>
      <c r="F95" s="212"/>
      <c r="G95" s="11"/>
    </row>
    <row r="96" spans="2:12">
      <c r="B96" s="210"/>
      <c r="C96" s="9"/>
      <c r="D96" s="27"/>
      <c r="E96" s="27"/>
      <c r="F96" s="27"/>
      <c r="G96" s="11"/>
    </row>
    <row r="97" spans="2:14">
      <c r="B97" s="210"/>
      <c r="C97" s="9"/>
      <c r="D97" s="27"/>
      <c r="E97" s="27"/>
      <c r="F97" s="27"/>
      <c r="G97" s="11"/>
      <c r="H97" s="210"/>
      <c r="I97" s="210"/>
      <c r="J97" s="210"/>
      <c r="K97" s="210"/>
    </row>
    <row r="98" spans="2:14">
      <c r="B98" s="25"/>
      <c r="C98" s="9"/>
      <c r="D98" s="12"/>
      <c r="E98" s="12"/>
      <c r="F98" s="12"/>
      <c r="G98" s="13"/>
      <c r="H98" s="210"/>
      <c r="I98" s="210"/>
      <c r="J98" s="210"/>
      <c r="K98" s="210"/>
    </row>
    <row r="99" spans="2:14">
      <c r="B99" s="210"/>
      <c r="C99" s="210"/>
      <c r="D99" s="210"/>
      <c r="E99" s="210"/>
      <c r="F99" s="210"/>
      <c r="G99" s="210"/>
      <c r="H99" s="210"/>
      <c r="I99" s="210"/>
      <c r="J99" s="210"/>
      <c r="K99" s="210"/>
    </row>
    <row r="100" spans="2:14">
      <c r="B100" s="210"/>
      <c r="C100" s="210"/>
      <c r="D100" s="210"/>
      <c r="E100" s="210"/>
      <c r="F100" s="210"/>
      <c r="G100" s="210"/>
    </row>
    <row r="101" spans="2:14">
      <c r="B101" s="210"/>
      <c r="C101" s="210"/>
      <c r="D101" s="210"/>
      <c r="E101" s="210"/>
      <c r="F101" s="210"/>
      <c r="G101" s="210"/>
    </row>
    <row r="102" spans="2:14">
      <c r="B102" s="1"/>
      <c r="H102" s="14"/>
      <c r="I102" s="15"/>
      <c r="J102" s="15"/>
      <c r="K102" s="15"/>
    </row>
    <row r="103" spans="2:14">
      <c r="I103" s="16"/>
      <c r="J103" s="16"/>
      <c r="K103" s="17"/>
      <c r="L103" s="18"/>
      <c r="M103" s="19"/>
      <c r="N103" s="20"/>
    </row>
    <row r="104" spans="2:14">
      <c r="I104" s="16"/>
      <c r="J104" s="16"/>
      <c r="K104" s="17"/>
      <c r="L104" s="18"/>
      <c r="M104" s="19"/>
      <c r="N104" s="20"/>
    </row>
    <row r="105" spans="2:14">
      <c r="I105" s="16"/>
      <c r="J105" s="16"/>
      <c r="K105" s="17"/>
      <c r="L105" s="18"/>
      <c r="M105" s="19"/>
      <c r="N105" s="20"/>
    </row>
    <row r="106" spans="2:14">
      <c r="I106" s="16"/>
      <c r="J106" s="16"/>
      <c r="K106" s="17"/>
      <c r="L106" s="18"/>
      <c r="M106" s="19"/>
      <c r="N106" s="20"/>
    </row>
  </sheetData>
  <mergeCells count="17">
    <mergeCell ref="B53:F53"/>
    <mergeCell ref="B54:F54"/>
    <mergeCell ref="B55:F55"/>
    <mergeCell ref="G99:G101"/>
    <mergeCell ref="H97:H99"/>
    <mergeCell ref="I97:I99"/>
    <mergeCell ref="J97:J99"/>
    <mergeCell ref="K97:K99"/>
    <mergeCell ref="B92:B94"/>
    <mergeCell ref="E92:F92"/>
    <mergeCell ref="B95:B97"/>
    <mergeCell ref="E95:F95"/>
    <mergeCell ref="B99:B101"/>
    <mergeCell ref="C99:C101"/>
    <mergeCell ref="D99:D101"/>
    <mergeCell ref="E99:E101"/>
    <mergeCell ref="F99:F101"/>
  </mergeCells>
  <pageMargins left="0.28000000000000003" right="0.2" top="0.32" bottom="0.37" header="0.4921259845" footer="0.59"/>
  <pageSetup paperSize="9" scale="97" fitToHeight="2" orientation="landscape" r:id="rId1"/>
  <headerFooter alignWithMargins="0"/>
  <rowBreaks count="1" manualBreakCount="1">
    <brk id="10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Q38"/>
  <sheetViews>
    <sheetView showGridLines="0" topLeftCell="B1" zoomScaleNormal="100" workbookViewId="0">
      <selection activeCell="C16" sqref="C16:I16"/>
    </sheetView>
  </sheetViews>
  <sheetFormatPr baseColWidth="10" defaultColWidth="10.7109375" defaultRowHeight="12.75"/>
  <cols>
    <col min="1" max="2" width="2.7109375" style="32" customWidth="1"/>
    <col min="3" max="3" width="35.140625" style="32" customWidth="1"/>
    <col min="4" max="4" width="8.7109375" style="32" customWidth="1"/>
    <col min="5" max="8" width="15.7109375" style="32" customWidth="1"/>
    <col min="9" max="9" width="18.42578125" style="33" customWidth="1"/>
    <col min="10" max="16384" width="10.7109375" style="32"/>
  </cols>
  <sheetData>
    <row r="2" spans="3:12">
      <c r="C2" s="34" t="s">
        <v>64</v>
      </c>
      <c r="D2" s="35"/>
      <c r="E2" s="35"/>
      <c r="F2" s="35"/>
      <c r="G2" s="35"/>
      <c r="H2" s="34"/>
    </row>
    <row r="3" spans="3:12">
      <c r="C3" s="35"/>
      <c r="D3" s="35"/>
      <c r="E3" s="35"/>
      <c r="F3" s="35"/>
      <c r="G3" s="35"/>
      <c r="H3" s="34"/>
    </row>
    <row r="4" spans="3:12" ht="12.75" customHeight="1">
      <c r="C4" s="227"/>
      <c r="D4" s="229" t="s">
        <v>0</v>
      </c>
      <c r="E4" s="231" t="s">
        <v>51</v>
      </c>
      <c r="F4" s="232"/>
      <c r="G4" s="232"/>
      <c r="H4" s="233"/>
      <c r="I4" s="229" t="s">
        <v>52</v>
      </c>
    </row>
    <row r="5" spans="3:12" ht="14.65" customHeight="1">
      <c r="C5" s="228"/>
      <c r="D5" s="230"/>
      <c r="E5" s="36" t="s">
        <v>53</v>
      </c>
      <c r="F5" s="36" t="s">
        <v>54</v>
      </c>
      <c r="G5" s="36" t="s">
        <v>55</v>
      </c>
      <c r="H5" s="36" t="s">
        <v>56</v>
      </c>
      <c r="I5" s="229"/>
    </row>
    <row r="6" spans="3:12" ht="14.65" customHeight="1">
      <c r="C6" s="234" t="s">
        <v>57</v>
      </c>
      <c r="D6" s="37">
        <v>1996</v>
      </c>
      <c r="E6" s="125">
        <v>564</v>
      </c>
      <c r="F6" s="235">
        <f>+I6-E6</f>
        <v>250</v>
      </c>
      <c r="G6" s="236"/>
      <c r="H6" s="237"/>
      <c r="I6" s="130">
        <v>814</v>
      </c>
      <c r="J6" s="140"/>
    </row>
    <row r="7" spans="3:12">
      <c r="C7" s="234"/>
      <c r="D7" s="38">
        <v>2012</v>
      </c>
      <c r="E7" s="126">
        <v>242</v>
      </c>
      <c r="F7" s="90">
        <v>138</v>
      </c>
      <c r="G7" s="90">
        <v>79</v>
      </c>
      <c r="H7" s="90">
        <v>60</v>
      </c>
      <c r="I7" s="130">
        <v>519</v>
      </c>
      <c r="J7" s="140"/>
    </row>
    <row r="8" spans="3:12">
      <c r="C8" s="234"/>
      <c r="D8" s="38">
        <v>2022</v>
      </c>
      <c r="E8" s="127">
        <v>163</v>
      </c>
      <c r="F8" s="136">
        <v>139</v>
      </c>
      <c r="G8" s="137">
        <v>84</v>
      </c>
      <c r="H8" s="138">
        <v>60</v>
      </c>
      <c r="I8" s="131">
        <v>446</v>
      </c>
      <c r="J8" s="140"/>
    </row>
    <row r="9" spans="3:12">
      <c r="C9" s="234" t="s">
        <v>58</v>
      </c>
      <c r="D9" s="37">
        <v>1996</v>
      </c>
      <c r="E9" s="128">
        <v>409894</v>
      </c>
      <c r="F9" s="240">
        <f>+I9-E9</f>
        <v>315443</v>
      </c>
      <c r="G9" s="241"/>
      <c r="H9" s="242"/>
      <c r="I9" s="130">
        <v>725337</v>
      </c>
      <c r="J9" s="141"/>
      <c r="K9" s="60"/>
      <c r="L9" s="140"/>
    </row>
    <row r="10" spans="3:12">
      <c r="C10" s="234"/>
      <c r="D10" s="38">
        <v>2012</v>
      </c>
      <c r="E10" s="126">
        <v>209843</v>
      </c>
      <c r="F10" s="90">
        <v>228349</v>
      </c>
      <c r="G10" s="90">
        <v>153885</v>
      </c>
      <c r="H10" s="90">
        <v>186001</v>
      </c>
      <c r="I10" s="132">
        <v>778078</v>
      </c>
      <c r="J10" s="141"/>
      <c r="K10" s="60"/>
      <c r="L10" s="140"/>
    </row>
    <row r="11" spans="3:12">
      <c r="C11" s="234"/>
      <c r="D11" s="38">
        <v>2022</v>
      </c>
      <c r="E11" s="126">
        <v>121316</v>
      </c>
      <c r="F11" s="88">
        <v>195371</v>
      </c>
      <c r="G11" s="88">
        <v>166521</v>
      </c>
      <c r="H11" s="88">
        <v>191088</v>
      </c>
      <c r="I11" s="131">
        <v>674296</v>
      </c>
      <c r="J11" s="141"/>
      <c r="K11" s="61"/>
      <c r="L11" s="140"/>
    </row>
    <row r="12" spans="3:12">
      <c r="C12" s="234" t="s">
        <v>79</v>
      </c>
      <c r="D12" s="37">
        <v>1996</v>
      </c>
      <c r="E12" s="128">
        <v>56.999999999999993</v>
      </c>
      <c r="F12" s="243">
        <v>43</v>
      </c>
      <c r="G12" s="244"/>
      <c r="H12" s="245"/>
      <c r="I12" s="133">
        <v>100</v>
      </c>
    </row>
    <row r="13" spans="3:12">
      <c r="C13" s="234"/>
      <c r="D13" s="38">
        <v>2012</v>
      </c>
      <c r="E13" s="126">
        <f>E10/$I10*100</f>
        <v>26.969404095733335</v>
      </c>
      <c r="F13" s="139">
        <f t="shared" ref="F13:H13" si="0">F10/$I10*100</f>
        <v>29.347828880909109</v>
      </c>
      <c r="G13" s="139">
        <f t="shared" si="0"/>
        <v>19.77758013978033</v>
      </c>
      <c r="H13" s="139">
        <f t="shared" si="0"/>
        <v>23.905186883577226</v>
      </c>
      <c r="I13" s="134">
        <v>100</v>
      </c>
    </row>
    <row r="14" spans="3:12">
      <c r="C14" s="234"/>
      <c r="D14" s="39">
        <v>2022</v>
      </c>
      <c r="E14" s="129">
        <f>E11/$I11*100</f>
        <v>17.991505214327237</v>
      </c>
      <c r="F14" s="136">
        <f t="shared" ref="F14:H14" si="1">F11/$I11*100</f>
        <v>28.974070734514218</v>
      </c>
      <c r="G14" s="137">
        <f t="shared" si="1"/>
        <v>24.695534305408902</v>
      </c>
      <c r="H14" s="138">
        <f t="shared" si="1"/>
        <v>28.33888974574964</v>
      </c>
      <c r="I14" s="135">
        <v>100</v>
      </c>
    </row>
    <row r="15" spans="3:12">
      <c r="C15" s="220"/>
      <c r="D15" s="221"/>
      <c r="E15" s="221"/>
      <c r="F15" s="221"/>
      <c r="G15" s="221"/>
      <c r="H15" s="221"/>
      <c r="I15" s="221"/>
    </row>
    <row r="16" spans="3:12" ht="58.15" customHeight="1">
      <c r="C16" s="238" t="s">
        <v>87</v>
      </c>
      <c r="D16" s="239"/>
      <c r="E16" s="239"/>
      <c r="F16" s="239"/>
      <c r="G16" s="239"/>
      <c r="H16" s="239"/>
      <c r="I16" s="239"/>
    </row>
    <row r="17" spans="3:17" ht="58.15" customHeight="1">
      <c r="E17" s="142"/>
      <c r="F17" s="142"/>
      <c r="H17" s="143"/>
      <c r="I17" s="144"/>
    </row>
    <row r="18" spans="3:17" ht="58.15" customHeight="1">
      <c r="E18" s="48"/>
      <c r="F18" s="48"/>
      <c r="G18" s="48"/>
      <c r="H18" s="48"/>
      <c r="I18" s="86"/>
    </row>
    <row r="19" spans="3:17" ht="58.15" customHeight="1">
      <c r="E19" s="86"/>
      <c r="F19" s="142"/>
      <c r="G19" s="142"/>
      <c r="H19" s="142"/>
      <c r="I19" s="142"/>
      <c r="J19" s="61"/>
    </row>
    <row r="20" spans="3:17">
      <c r="C20" s="145"/>
      <c r="D20" s="145"/>
      <c r="E20" s="145"/>
      <c r="F20" s="145"/>
      <c r="G20" s="145"/>
      <c r="H20" s="145"/>
      <c r="I20" s="146"/>
    </row>
    <row r="21" spans="3:17" ht="7.5" customHeight="1">
      <c r="C21" s="145"/>
      <c r="D21" s="145"/>
      <c r="E21" s="145"/>
      <c r="F21" s="145"/>
      <c r="G21" s="145"/>
      <c r="H21" s="145"/>
      <c r="I21" s="146"/>
    </row>
    <row r="22" spans="3:17">
      <c r="C22" s="33"/>
      <c r="H22" s="33"/>
      <c r="J22" s="147"/>
    </row>
    <row r="23" spans="3:17">
      <c r="H23" s="33"/>
      <c r="J23" s="148"/>
    </row>
    <row r="24" spans="3:17">
      <c r="C24" s="217"/>
      <c r="D24" s="218"/>
      <c r="E24" s="218"/>
      <c r="F24" s="218"/>
      <c r="G24" s="218"/>
      <c r="H24" s="219"/>
      <c r="I24" s="218"/>
    </row>
    <row r="25" spans="3:17">
      <c r="C25" s="217"/>
      <c r="D25" s="218"/>
      <c r="E25" s="149"/>
      <c r="F25" s="149"/>
      <c r="G25" s="149"/>
      <c r="H25" s="149"/>
      <c r="I25" s="218"/>
      <c r="N25" s="59"/>
    </row>
    <row r="26" spans="3:17">
      <c r="C26" s="222"/>
      <c r="D26" s="150"/>
      <c r="E26" s="151"/>
      <c r="F26" s="223"/>
      <c r="G26" s="224"/>
      <c r="H26" s="224"/>
      <c r="I26" s="152"/>
      <c r="N26" s="59"/>
    </row>
    <row r="27" spans="3:17">
      <c r="C27" s="222"/>
      <c r="D27" s="150"/>
      <c r="E27" s="151"/>
      <c r="F27" s="151"/>
      <c r="G27" s="153"/>
      <c r="H27" s="153"/>
      <c r="I27" s="152"/>
      <c r="M27" s="141"/>
    </row>
    <row r="28" spans="3:17">
      <c r="C28" s="222"/>
      <c r="D28" s="150"/>
      <c r="E28" s="154"/>
      <c r="F28" s="154"/>
      <c r="G28" s="154"/>
      <c r="H28" s="154"/>
      <c r="I28" s="155"/>
    </row>
    <row r="29" spans="3:17">
      <c r="C29" s="222"/>
      <c r="D29" s="150"/>
      <c r="E29" s="151"/>
      <c r="F29" s="223"/>
      <c r="G29" s="224"/>
      <c r="H29" s="224"/>
      <c r="I29" s="152"/>
      <c r="M29" s="86"/>
      <c r="N29" s="86"/>
      <c r="O29" s="86"/>
      <c r="P29" s="86"/>
      <c r="Q29" s="86"/>
    </row>
    <row r="30" spans="3:17">
      <c r="C30" s="222"/>
      <c r="D30" s="150"/>
      <c r="E30" s="151"/>
      <c r="F30" s="151"/>
      <c r="G30" s="151"/>
      <c r="H30" s="151"/>
      <c r="I30" s="152"/>
      <c r="M30" s="156"/>
      <c r="N30" s="156"/>
      <c r="O30" s="156"/>
      <c r="P30" s="156"/>
    </row>
    <row r="31" spans="3:17">
      <c r="C31" s="222"/>
      <c r="D31" s="150"/>
      <c r="E31" s="151"/>
      <c r="F31" s="151"/>
      <c r="G31" s="151"/>
      <c r="H31" s="151"/>
      <c r="I31" s="155"/>
      <c r="M31" s="156"/>
      <c r="N31" s="156"/>
      <c r="O31" s="156"/>
      <c r="P31" s="156"/>
    </row>
    <row r="32" spans="3:17">
      <c r="C32" s="222"/>
      <c r="D32" s="150"/>
      <c r="E32" s="157"/>
      <c r="F32" s="225"/>
      <c r="G32" s="226"/>
      <c r="H32" s="226"/>
      <c r="I32" s="158"/>
    </row>
    <row r="33" spans="3:16">
      <c r="C33" s="222"/>
      <c r="D33" s="150"/>
      <c r="E33" s="159"/>
      <c r="F33" s="159"/>
      <c r="G33" s="159"/>
      <c r="H33" s="159"/>
      <c r="I33" s="158"/>
      <c r="L33" s="156"/>
      <c r="M33" s="156"/>
      <c r="N33" s="156"/>
      <c r="O33" s="156"/>
    </row>
    <row r="34" spans="3:16">
      <c r="C34" s="222"/>
      <c r="D34" s="150"/>
      <c r="E34" s="159"/>
      <c r="F34" s="159"/>
      <c r="G34" s="159"/>
      <c r="H34" s="159"/>
      <c r="I34" s="150"/>
      <c r="L34" s="59"/>
      <c r="M34" s="59"/>
      <c r="N34" s="59"/>
      <c r="O34" s="59"/>
      <c r="P34" s="59"/>
    </row>
    <row r="35" spans="3:16" ht="51" customHeight="1">
      <c r="C35" s="220"/>
      <c r="D35" s="221"/>
      <c r="E35" s="221"/>
      <c r="F35" s="221"/>
      <c r="G35" s="221"/>
      <c r="H35" s="221"/>
      <c r="I35" s="221"/>
      <c r="L35" s="86"/>
      <c r="M35" s="86"/>
      <c r="N35" s="86"/>
      <c r="O35" s="86"/>
      <c r="P35" s="86"/>
    </row>
    <row r="36" spans="3:16">
      <c r="E36" s="160"/>
      <c r="F36" s="160"/>
      <c r="G36" s="160"/>
      <c r="H36" s="160"/>
      <c r="I36" s="161"/>
      <c r="L36" s="156"/>
      <c r="M36" s="156"/>
      <c r="N36" s="156"/>
      <c r="O36" s="156"/>
    </row>
    <row r="38" spans="3:16">
      <c r="G38" s="147"/>
    </row>
  </sheetData>
  <mergeCells count="23">
    <mergeCell ref="C16:I16"/>
    <mergeCell ref="C9:C11"/>
    <mergeCell ref="F9:H9"/>
    <mergeCell ref="C12:C14"/>
    <mergeCell ref="F12:H12"/>
    <mergeCell ref="C15:I15"/>
    <mergeCell ref="C4:C5"/>
    <mergeCell ref="D4:D5"/>
    <mergeCell ref="E4:H4"/>
    <mergeCell ref="I4:I5"/>
    <mergeCell ref="C6:C8"/>
    <mergeCell ref="F6:H6"/>
    <mergeCell ref="C24:C25"/>
    <mergeCell ref="D24:D25"/>
    <mergeCell ref="E24:H24"/>
    <mergeCell ref="I24:I25"/>
    <mergeCell ref="C35:I35"/>
    <mergeCell ref="C26:C28"/>
    <mergeCell ref="F26:H26"/>
    <mergeCell ref="C29:C31"/>
    <mergeCell ref="F29:H29"/>
    <mergeCell ref="C32:C34"/>
    <mergeCell ref="F32:H32"/>
  </mergeCells>
  <pageMargins left="0.93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P35"/>
  <sheetViews>
    <sheetView showGridLines="0" zoomScaleNormal="100" workbookViewId="0">
      <selection activeCell="G14" sqref="G14"/>
    </sheetView>
  </sheetViews>
  <sheetFormatPr baseColWidth="10" defaultColWidth="10.7109375" defaultRowHeight="12.75"/>
  <cols>
    <col min="1" max="1" width="2.7109375" style="40" customWidth="1"/>
    <col min="2" max="2" width="15.7109375" style="40" customWidth="1"/>
    <col min="3" max="3" width="11.7109375" style="40" customWidth="1"/>
    <col min="4" max="5" width="10.7109375" style="40"/>
    <col min="6" max="6" width="17.28515625" style="40" customWidth="1"/>
    <col min="7" max="16384" width="10.7109375" style="40"/>
  </cols>
  <sheetData>
    <row r="2" spans="2:16">
      <c r="B2" s="200" t="s">
        <v>88</v>
      </c>
      <c r="D2" s="201"/>
      <c r="I2" s="59"/>
    </row>
    <row r="3" spans="2:16">
      <c r="B3" s="41"/>
      <c r="E3" s="42" t="s">
        <v>46</v>
      </c>
      <c r="H3" s="59"/>
    </row>
    <row r="4" spans="2:16">
      <c r="B4" s="43"/>
      <c r="C4" s="44">
        <v>1996</v>
      </c>
      <c r="D4" s="44">
        <v>2012</v>
      </c>
      <c r="E4" s="45">
        <v>2022</v>
      </c>
      <c r="H4" s="59"/>
      <c r="J4" s="52"/>
    </row>
    <row r="5" spans="2:16">
      <c r="B5" s="46" t="s">
        <v>47</v>
      </c>
      <c r="C5" s="47">
        <v>11.799999999999999</v>
      </c>
      <c r="D5" s="47">
        <v>3.2755298651252409</v>
      </c>
      <c r="E5" s="47">
        <v>3.811659192825112</v>
      </c>
      <c r="F5" s="48"/>
      <c r="G5" s="49"/>
      <c r="H5" s="59"/>
      <c r="I5" s="53"/>
      <c r="J5" s="52"/>
      <c r="K5" s="53"/>
      <c r="L5" s="53"/>
      <c r="N5" s="53"/>
      <c r="O5" s="53"/>
    </row>
    <row r="6" spans="2:16">
      <c r="B6" s="50" t="s">
        <v>48</v>
      </c>
      <c r="C6" s="51">
        <v>57.999999999999993</v>
      </c>
      <c r="D6" s="51">
        <v>35.838150289017342</v>
      </c>
      <c r="E6" s="51">
        <v>36.995515695067269</v>
      </c>
      <c r="F6" s="52"/>
      <c r="G6" s="49"/>
      <c r="H6" s="53"/>
      <c r="I6" s="53"/>
      <c r="J6" s="52"/>
      <c r="K6" s="53"/>
      <c r="L6" s="53"/>
      <c r="N6" s="53"/>
      <c r="O6" s="53"/>
    </row>
    <row r="7" spans="2:16">
      <c r="B7" s="50" t="s">
        <v>49</v>
      </c>
      <c r="C7" s="51">
        <v>17.299999999999997</v>
      </c>
      <c r="D7" s="51">
        <v>21.387283236994222</v>
      </c>
      <c r="E7" s="51">
        <v>20.179372197309416</v>
      </c>
      <c r="F7" s="52"/>
      <c r="G7" s="49"/>
      <c r="H7" s="53"/>
      <c r="I7" s="53"/>
      <c r="J7" s="52"/>
      <c r="K7" s="53"/>
      <c r="L7" s="53"/>
      <c r="N7" s="53"/>
      <c r="O7" s="53"/>
    </row>
    <row r="8" spans="2:16">
      <c r="B8" s="54" t="s">
        <v>50</v>
      </c>
      <c r="C8" s="55">
        <v>12.9</v>
      </c>
      <c r="D8" s="55">
        <v>39.4990366088632</v>
      </c>
      <c r="E8" s="55">
        <v>39.013452914798208</v>
      </c>
      <c r="F8" s="52"/>
      <c r="G8" s="49"/>
      <c r="H8" s="53"/>
      <c r="I8" s="53"/>
      <c r="J8" s="53"/>
      <c r="K8" s="53"/>
      <c r="L8" s="53"/>
      <c r="M8" s="53"/>
      <c r="N8" s="53"/>
      <c r="O8" s="53"/>
    </row>
    <row r="9" spans="2:16">
      <c r="B9" s="35"/>
      <c r="C9" s="56"/>
      <c r="D9" s="56"/>
      <c r="E9" s="57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2:16">
      <c r="B10" s="248" t="s">
        <v>89</v>
      </c>
      <c r="C10" s="249"/>
      <c r="D10" s="249"/>
      <c r="E10" s="249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2:16">
      <c r="B11" s="249"/>
      <c r="C11" s="249"/>
      <c r="D11" s="249"/>
      <c r="E11" s="249"/>
    </row>
    <row r="12" spans="2:16">
      <c r="B12" s="249"/>
      <c r="C12" s="249"/>
      <c r="D12" s="249"/>
      <c r="E12" s="249"/>
    </row>
    <row r="13" spans="2:16">
      <c r="B13" s="249"/>
      <c r="C13" s="249"/>
      <c r="D13" s="249"/>
      <c r="E13" s="249"/>
    </row>
    <row r="14" spans="2:16">
      <c r="B14" s="249"/>
      <c r="C14" s="249"/>
      <c r="D14" s="249"/>
      <c r="E14" s="249"/>
    </row>
    <row r="34" spans="2:7" ht="37.9" customHeight="1">
      <c r="B34" s="246"/>
      <c r="C34" s="247"/>
      <c r="D34" s="247"/>
      <c r="E34" s="247"/>
      <c r="F34" s="247"/>
      <c r="G34" s="247"/>
    </row>
    <row r="35" spans="2:7">
      <c r="B35" s="35"/>
      <c r="C35" s="35"/>
      <c r="D35" s="35"/>
      <c r="E35" s="35"/>
    </row>
  </sheetData>
  <mergeCells count="2">
    <mergeCell ref="B34:G34"/>
    <mergeCell ref="B10:E14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Footer>&amp;L&amp;F -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23"/>
  <sheetViews>
    <sheetView showGridLines="0" workbookViewId="0">
      <selection activeCell="B11" sqref="B11:F11"/>
    </sheetView>
  </sheetViews>
  <sheetFormatPr baseColWidth="10" defaultColWidth="11.42578125" defaultRowHeight="12.75"/>
  <cols>
    <col min="1" max="1" width="2.42578125" style="59" customWidth="1"/>
    <col min="2" max="2" width="22.7109375" style="59" customWidth="1"/>
    <col min="3" max="3" width="15.140625" style="59" customWidth="1"/>
    <col min="4" max="4" width="14.42578125" style="59" customWidth="1"/>
    <col min="5" max="5" width="14.85546875" style="59" customWidth="1"/>
    <col min="6" max="6" width="13.7109375" style="59" customWidth="1"/>
    <col min="7" max="8" width="11.42578125" style="59"/>
    <col min="9" max="9" width="12.42578125" style="59" bestFit="1" customWidth="1"/>
    <col min="10" max="16384" width="11.42578125" style="59"/>
  </cols>
  <sheetData>
    <row r="2" spans="2:10" s="109" customFormat="1" ht="25.15" customHeight="1">
      <c r="B2" s="162" t="s">
        <v>91</v>
      </c>
    </row>
    <row r="3" spans="2:10" ht="25.5">
      <c r="B3" s="163"/>
      <c r="C3" s="110" t="s">
        <v>69</v>
      </c>
      <c r="D3" s="110" t="s">
        <v>68</v>
      </c>
      <c r="E3" s="110" t="s">
        <v>77</v>
      </c>
      <c r="F3" s="110" t="s">
        <v>66</v>
      </c>
      <c r="H3" s="107"/>
      <c r="I3" s="107"/>
      <c r="J3" s="107"/>
    </row>
    <row r="4" spans="2:10">
      <c r="B4" s="207" t="s">
        <v>84</v>
      </c>
      <c r="C4" s="115"/>
      <c r="D4" s="115"/>
      <c r="E4" s="116"/>
      <c r="F4" s="115"/>
      <c r="H4" s="107"/>
      <c r="I4" s="107"/>
      <c r="J4" s="107"/>
    </row>
    <row r="5" spans="2:10">
      <c r="B5" s="84" t="s">
        <v>96</v>
      </c>
      <c r="C5" s="83">
        <v>542</v>
      </c>
      <c r="D5" s="83">
        <v>17693</v>
      </c>
      <c r="E5" s="83">
        <v>817027</v>
      </c>
      <c r="F5" s="83">
        <v>4543004.6558500938</v>
      </c>
      <c r="H5" s="107"/>
      <c r="I5" s="107"/>
      <c r="J5" s="107"/>
    </row>
    <row r="6" spans="2:10">
      <c r="B6" s="82" t="s">
        <v>65</v>
      </c>
      <c r="C6" s="81">
        <v>519</v>
      </c>
      <c r="D6" s="81">
        <v>16806</v>
      </c>
      <c r="E6" s="81">
        <v>778078</v>
      </c>
      <c r="F6" s="81">
        <v>4313799.1645740792</v>
      </c>
      <c r="H6" s="107"/>
      <c r="I6" s="107"/>
      <c r="J6" s="107"/>
    </row>
    <row r="7" spans="2:10">
      <c r="B7" s="207" t="s">
        <v>83</v>
      </c>
      <c r="C7" s="115"/>
      <c r="D7" s="115"/>
      <c r="E7" s="115"/>
      <c r="F7" s="115"/>
      <c r="H7" s="107"/>
      <c r="I7" s="107"/>
      <c r="J7" s="107"/>
    </row>
    <row r="8" spans="2:10">
      <c r="B8" s="84" t="s">
        <v>96</v>
      </c>
      <c r="C8" s="83">
        <v>464</v>
      </c>
      <c r="D8" s="83">
        <v>14427</v>
      </c>
      <c r="E8" s="83">
        <v>712837</v>
      </c>
      <c r="F8" s="83">
        <v>3207527</v>
      </c>
      <c r="H8" s="166"/>
      <c r="I8" s="167"/>
      <c r="J8" s="48"/>
    </row>
    <row r="9" spans="2:10">
      <c r="B9" s="82" t="s">
        <v>65</v>
      </c>
      <c r="C9" s="81">
        <v>446</v>
      </c>
      <c r="D9" s="81">
        <v>13642</v>
      </c>
      <c r="E9" s="81">
        <v>674296</v>
      </c>
      <c r="F9" s="81">
        <v>3019668</v>
      </c>
      <c r="H9" s="166"/>
      <c r="I9" s="167"/>
      <c r="J9" s="48"/>
    </row>
    <row r="10" spans="2:10">
      <c r="B10" s="107"/>
      <c r="C10" s="98"/>
      <c r="D10" s="98"/>
      <c r="E10" s="98"/>
      <c r="F10" s="98"/>
      <c r="H10" s="166"/>
      <c r="I10" s="167"/>
      <c r="J10" s="48"/>
    </row>
    <row r="11" spans="2:10" ht="26.65" customHeight="1">
      <c r="B11" s="250" t="s">
        <v>97</v>
      </c>
      <c r="C11" s="251"/>
      <c r="D11" s="251"/>
      <c r="E11" s="251"/>
      <c r="F11" s="251"/>
    </row>
    <row r="12" spans="2:10">
      <c r="B12" s="32"/>
    </row>
    <row r="14" spans="2:10">
      <c r="B14" s="164"/>
      <c r="G14" s="165"/>
      <c r="H14" s="108"/>
      <c r="I14" s="108"/>
    </row>
    <row r="15" spans="2:10">
      <c r="B15" s="165"/>
      <c r="C15" s="118"/>
      <c r="D15" s="118"/>
      <c r="E15" s="119"/>
      <c r="F15" s="118"/>
      <c r="H15" s="107"/>
      <c r="I15" s="107"/>
      <c r="J15" s="107"/>
    </row>
    <row r="16" spans="2:10">
      <c r="B16" s="120"/>
      <c r="C16" s="118"/>
      <c r="D16" s="118"/>
      <c r="E16" s="119"/>
      <c r="F16" s="118"/>
      <c r="H16" s="107"/>
      <c r="I16" s="107"/>
      <c r="J16" s="107"/>
    </row>
    <row r="17" spans="2:10">
      <c r="B17" s="107"/>
      <c r="C17" s="98"/>
      <c r="D17" s="98"/>
      <c r="E17" s="98"/>
      <c r="F17" s="98"/>
      <c r="H17" s="168"/>
      <c r="I17" s="167"/>
      <c r="J17" s="48"/>
    </row>
    <row r="18" spans="2:10">
      <c r="B18" s="107"/>
      <c r="C18" s="98"/>
      <c r="D18" s="98"/>
      <c r="E18" s="98"/>
      <c r="F18" s="98"/>
      <c r="H18" s="166"/>
      <c r="I18" s="167"/>
      <c r="J18" s="48"/>
    </row>
    <row r="19" spans="2:10" ht="25.15" customHeight="1">
      <c r="B19" s="220"/>
      <c r="C19" s="251"/>
      <c r="D19" s="251"/>
      <c r="E19" s="251"/>
      <c r="F19" s="251"/>
    </row>
    <row r="20" spans="2:10">
      <c r="B20" s="32"/>
    </row>
    <row r="21" spans="2:10">
      <c r="D21" s="86"/>
      <c r="E21" s="86"/>
    </row>
    <row r="22" spans="2:10">
      <c r="C22" s="86"/>
      <c r="D22" s="166"/>
      <c r="E22" s="166"/>
      <c r="F22" s="86"/>
    </row>
    <row r="23" spans="2:10">
      <c r="C23" s="169"/>
      <c r="D23" s="169"/>
      <c r="E23" s="169"/>
      <c r="F23" s="169"/>
    </row>
  </sheetData>
  <mergeCells count="2">
    <mergeCell ref="B11:F11"/>
    <mergeCell ref="B19:F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5"/>
  <sheetViews>
    <sheetView showGridLines="0" workbookViewId="0">
      <selection activeCell="B16" sqref="B16"/>
    </sheetView>
  </sheetViews>
  <sheetFormatPr baseColWidth="10" defaultColWidth="11.42578125" defaultRowHeight="12.75"/>
  <cols>
    <col min="1" max="1" width="2.140625" style="59" customWidth="1"/>
    <col min="2" max="2" width="30.7109375" style="59" customWidth="1"/>
    <col min="3" max="16384" width="11.42578125" style="59"/>
  </cols>
  <sheetData>
    <row r="1" spans="2:7" ht="8.65" customHeight="1"/>
    <row r="2" spans="2:7" s="109" customFormat="1" ht="19.899999999999999" customHeight="1">
      <c r="B2" s="175" t="s">
        <v>90</v>
      </c>
    </row>
    <row r="3" spans="2:7">
      <c r="C3" s="183">
        <v>1975</v>
      </c>
      <c r="D3" s="183">
        <v>2012</v>
      </c>
      <c r="E3" s="183">
        <v>2022</v>
      </c>
    </row>
    <row r="4" spans="2:7" ht="16.899999999999999" customHeight="1">
      <c r="B4" s="87" t="s">
        <v>71</v>
      </c>
      <c r="C4" s="170">
        <v>1369</v>
      </c>
      <c r="D4" s="170">
        <v>519</v>
      </c>
      <c r="E4" s="170">
        <v>446</v>
      </c>
      <c r="G4" s="86"/>
    </row>
    <row r="5" spans="2:7" ht="16.899999999999999" customHeight="1">
      <c r="B5" s="85" t="s">
        <v>68</v>
      </c>
      <c r="C5" s="170">
        <v>32018</v>
      </c>
      <c r="D5" s="170">
        <v>16806</v>
      </c>
      <c r="E5" s="170">
        <v>13642</v>
      </c>
      <c r="G5" s="86"/>
    </row>
    <row r="6" spans="2:7" ht="16.899999999999999" customHeight="1">
      <c r="B6" s="85" t="s">
        <v>78</v>
      </c>
      <c r="C6" s="170">
        <v>735933</v>
      </c>
      <c r="D6" s="170">
        <v>778078</v>
      </c>
      <c r="E6" s="170">
        <v>674296</v>
      </c>
      <c r="G6" s="86"/>
    </row>
    <row r="7" spans="2:7" ht="16.899999999999999" customHeight="1">
      <c r="B7" s="85" t="s">
        <v>70</v>
      </c>
      <c r="C7" s="171">
        <v>745065</v>
      </c>
      <c r="D7" s="171">
        <v>790290</v>
      </c>
      <c r="E7" s="170">
        <v>686564</v>
      </c>
      <c r="G7" s="86"/>
    </row>
    <row r="8" spans="2:7" ht="16.899999999999999" customHeight="1">
      <c r="B8" s="85" t="s">
        <v>66</v>
      </c>
      <c r="C8" s="170">
        <f>C6*C9</f>
        <v>5887464</v>
      </c>
      <c r="D8" s="170">
        <v>4313799.1645740792</v>
      </c>
      <c r="E8" s="170">
        <v>3019668</v>
      </c>
      <c r="G8" s="86"/>
    </row>
    <row r="9" spans="2:7" ht="16.899999999999999" customHeight="1">
      <c r="B9" s="85" t="s">
        <v>80</v>
      </c>
      <c r="C9" s="172">
        <v>8</v>
      </c>
      <c r="D9" s="173">
        <v>6.3</v>
      </c>
      <c r="E9" s="172">
        <v>4.4782528741087004</v>
      </c>
    </row>
    <row r="10" spans="2:7" ht="16.899999999999999" customHeight="1">
      <c r="B10" s="208" t="s">
        <v>98</v>
      </c>
      <c r="C10" s="174">
        <f>C6/C5</f>
        <v>22.984977200324817</v>
      </c>
      <c r="D10" s="174">
        <f t="shared" ref="D10" si="0">D6/D5</f>
        <v>46.297631798167323</v>
      </c>
      <c r="E10" s="174">
        <f>E6/E5</f>
        <v>49.427943116845036</v>
      </c>
    </row>
    <row r="11" spans="2:7" ht="51" customHeight="1">
      <c r="B11" s="247" t="s">
        <v>99</v>
      </c>
      <c r="C11" s="247"/>
      <c r="D11" s="247"/>
      <c r="E11" s="247"/>
    </row>
    <row r="12" spans="2:7">
      <c r="B12" s="32"/>
      <c r="C12" s="120"/>
      <c r="D12" s="120"/>
      <c r="E12" s="120"/>
    </row>
    <row r="13" spans="2:7">
      <c r="B13" s="176"/>
    </row>
    <row r="15" spans="2:7">
      <c r="B15" s="122"/>
      <c r="C15" s="167"/>
      <c r="D15" s="167"/>
      <c r="E15" s="167"/>
    </row>
    <row r="16" spans="2:7">
      <c r="B16" s="122"/>
      <c r="C16" s="48"/>
      <c r="D16" s="48"/>
      <c r="E16" s="48"/>
    </row>
    <row r="23" spans="4:7">
      <c r="D23" s="86"/>
      <c r="E23" s="86"/>
      <c r="F23" s="86"/>
      <c r="G23" s="86"/>
    </row>
    <row r="24" spans="4:7">
      <c r="D24" s="86"/>
      <c r="E24" s="86"/>
      <c r="F24" s="86"/>
      <c r="G24" s="86"/>
    </row>
    <row r="25" spans="4:7">
      <c r="D25" s="86"/>
      <c r="E25" s="86"/>
      <c r="F25" s="86"/>
      <c r="G25" s="86"/>
    </row>
  </sheetData>
  <mergeCells count="1">
    <mergeCell ref="B11:E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69"/>
  <sheetViews>
    <sheetView showGridLines="0" workbookViewId="0">
      <selection activeCell="B8" sqref="B2:G8"/>
    </sheetView>
  </sheetViews>
  <sheetFormatPr baseColWidth="10" defaultColWidth="11.42578125" defaultRowHeight="19.149999999999999" customHeight="1"/>
  <cols>
    <col min="1" max="1" width="3" style="59" customWidth="1"/>
    <col min="2" max="2" width="23.42578125" style="59" customWidth="1"/>
    <col min="3" max="7" width="7.7109375" style="59" customWidth="1"/>
    <col min="8" max="16384" width="11.42578125" style="59"/>
  </cols>
  <sheetData>
    <row r="1" spans="2:17" ht="9.6" customHeight="1"/>
    <row r="2" spans="2:17" ht="19.149999999999999" customHeight="1">
      <c r="B2" s="175" t="s">
        <v>102</v>
      </c>
    </row>
    <row r="3" spans="2:17" ht="19.149999999999999" customHeight="1">
      <c r="B3" s="112"/>
      <c r="C3" s="229" t="s">
        <v>51</v>
      </c>
      <c r="D3" s="252"/>
      <c r="E3" s="252"/>
      <c r="F3" s="252"/>
      <c r="G3" s="111"/>
    </row>
    <row r="4" spans="2:17" ht="19.149999999999999" customHeight="1">
      <c r="B4" s="113"/>
      <c r="C4" s="105" t="s">
        <v>53</v>
      </c>
      <c r="D4" s="105" t="s">
        <v>54</v>
      </c>
      <c r="E4" s="105" t="s">
        <v>55</v>
      </c>
      <c r="F4" s="105" t="s">
        <v>56</v>
      </c>
      <c r="G4" s="183" t="s">
        <v>52</v>
      </c>
    </row>
    <row r="5" spans="2:17" ht="19.149999999999999" customHeight="1">
      <c r="B5" s="117" t="s">
        <v>69</v>
      </c>
      <c r="C5" s="177">
        <v>167</v>
      </c>
      <c r="D5" s="178">
        <v>143</v>
      </c>
      <c r="E5" s="178">
        <v>87</v>
      </c>
      <c r="F5" s="178">
        <v>67</v>
      </c>
      <c r="G5" s="179">
        <v>464</v>
      </c>
      <c r="I5" s="86"/>
      <c r="J5" s="169"/>
    </row>
    <row r="6" spans="2:17" ht="19.149999999999999" customHeight="1">
      <c r="B6" s="198" t="s">
        <v>68</v>
      </c>
      <c r="C6" s="177">
        <v>3184</v>
      </c>
      <c r="D6" s="178">
        <v>4164</v>
      </c>
      <c r="E6" s="178">
        <v>3023</v>
      </c>
      <c r="F6" s="178">
        <v>4056</v>
      </c>
      <c r="G6" s="179">
        <v>14427</v>
      </c>
      <c r="I6" s="86"/>
      <c r="J6" s="169"/>
      <c r="P6" s="169"/>
      <c r="Q6" s="169"/>
    </row>
    <row r="7" spans="2:17" ht="19.149999999999999" customHeight="1">
      <c r="B7" s="199" t="s">
        <v>77</v>
      </c>
      <c r="C7" s="180">
        <v>124458</v>
      </c>
      <c r="D7" s="181">
        <v>200028</v>
      </c>
      <c r="E7" s="181">
        <v>172349</v>
      </c>
      <c r="F7" s="181">
        <v>216002</v>
      </c>
      <c r="G7" s="182">
        <v>712837</v>
      </c>
      <c r="I7" s="86"/>
      <c r="J7" s="169"/>
      <c r="P7" s="169"/>
      <c r="Q7" s="169"/>
    </row>
    <row r="8" spans="2:17" ht="30" customHeight="1">
      <c r="B8" s="253" t="s">
        <v>103</v>
      </c>
      <c r="C8" s="254"/>
      <c r="D8" s="254"/>
      <c r="E8" s="254"/>
      <c r="F8" s="254"/>
      <c r="G8" s="254"/>
    </row>
    <row r="9" spans="2:17" ht="19.149999999999999" customHeight="1">
      <c r="B9" s="32"/>
      <c r="F9" s="169"/>
    </row>
    <row r="10" spans="2:17" ht="19.149999999999999" customHeight="1">
      <c r="B10" s="185"/>
      <c r="E10" s="186"/>
      <c r="I10" s="185"/>
    </row>
    <row r="13" spans="2:17" ht="19.149999999999999" customHeight="1">
      <c r="B13" s="184"/>
      <c r="L13" s="48"/>
    </row>
    <row r="14" spans="2:17" ht="19.149999999999999" customHeight="1">
      <c r="B14" s="184"/>
      <c r="C14" s="187"/>
      <c r="E14" s="187"/>
      <c r="L14" s="48"/>
    </row>
    <row r="15" spans="2:17" ht="19.149999999999999" customHeight="1">
      <c r="B15" s="184"/>
      <c r="C15" s="187"/>
      <c r="E15" s="187"/>
    </row>
    <row r="16" spans="2:17" ht="19.149999999999999" customHeight="1">
      <c r="B16" s="165"/>
    </row>
    <row r="17" spans="2:18" ht="19.149999999999999" customHeight="1">
      <c r="B17" s="165"/>
    </row>
    <row r="18" spans="2:18" ht="19.149999999999999" customHeight="1">
      <c r="K18" s="86"/>
      <c r="O18" s="187"/>
      <c r="Q18" s="187"/>
    </row>
    <row r="19" spans="2:18" ht="19.149999999999999" customHeight="1">
      <c r="K19" s="86"/>
      <c r="O19" s="187"/>
      <c r="P19" s="188"/>
      <c r="Q19" s="187"/>
      <c r="R19" s="188"/>
    </row>
    <row r="20" spans="2:18" ht="19.149999999999999" customHeight="1">
      <c r="K20" s="86"/>
      <c r="O20" s="187"/>
      <c r="Q20" s="187"/>
    </row>
    <row r="21" spans="2:18" ht="19.149999999999999" customHeight="1">
      <c r="K21" s="86"/>
      <c r="O21" s="187"/>
      <c r="Q21" s="187"/>
    </row>
    <row r="22" spans="2:18" ht="19.149999999999999" customHeight="1">
      <c r="K22" s="86"/>
      <c r="O22" s="187"/>
    </row>
    <row r="23" spans="2:18" ht="19.149999999999999" customHeight="1">
      <c r="B23" s="185"/>
      <c r="I23" s="185"/>
    </row>
    <row r="24" spans="2:18" ht="19.149999999999999" customHeight="1">
      <c r="B24" s="185"/>
      <c r="D24" s="186"/>
      <c r="I24" s="185"/>
    </row>
    <row r="25" spans="2:18" ht="19.149999999999999" customHeight="1">
      <c r="B25" s="189"/>
    </row>
    <row r="26" spans="2:18" ht="19.149999999999999" customHeight="1">
      <c r="B26" s="189"/>
    </row>
    <row r="27" spans="2:18" ht="19.149999999999999" customHeight="1">
      <c r="B27" s="189"/>
    </row>
    <row r="28" spans="2:18" ht="19.149999999999999" customHeight="1">
      <c r="B28" s="165"/>
      <c r="C28" s="187"/>
      <c r="D28" s="168"/>
    </row>
    <row r="29" spans="2:18" ht="19.149999999999999" customHeight="1">
      <c r="B29" s="184"/>
    </row>
    <row r="33" spans="17:17" ht="19.149999999999999" customHeight="1">
      <c r="Q33" s="187"/>
    </row>
    <row r="34" spans="17:17" ht="19.149999999999999" customHeight="1">
      <c r="Q34" s="187"/>
    </row>
    <row r="35" spans="17:17" ht="19.149999999999999" customHeight="1">
      <c r="Q35" s="187"/>
    </row>
    <row r="52" spans="2:9" ht="19.149999999999999" customHeight="1">
      <c r="B52" s="185"/>
      <c r="I52" s="185"/>
    </row>
    <row r="61" spans="2:9" ht="19.149999999999999" customHeight="1">
      <c r="I61" s="185"/>
    </row>
    <row r="65" spans="9:9" ht="19.149999999999999" customHeight="1">
      <c r="I65" s="86"/>
    </row>
    <row r="67" spans="9:9" ht="19.149999999999999" customHeight="1">
      <c r="I67" s="86"/>
    </row>
    <row r="69" spans="9:9" ht="19.149999999999999" customHeight="1">
      <c r="I69" s="86"/>
    </row>
  </sheetData>
  <mergeCells count="2">
    <mergeCell ref="C3:F3"/>
    <mergeCell ref="B8:G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18"/>
  <sheetViews>
    <sheetView showGridLines="0" workbookViewId="0">
      <selection activeCell="F8" sqref="F8"/>
    </sheetView>
  </sheetViews>
  <sheetFormatPr baseColWidth="10" defaultColWidth="11.42578125" defaultRowHeight="12.75"/>
  <cols>
    <col min="1" max="1" width="2.42578125" style="59" customWidth="1"/>
    <col min="2" max="2" width="40.5703125" style="59" customWidth="1"/>
    <col min="3" max="16384" width="11.42578125" style="59"/>
  </cols>
  <sheetData>
    <row r="2" spans="2:14" ht="16.899999999999999" customHeight="1">
      <c r="B2" s="175" t="s">
        <v>92</v>
      </c>
    </row>
    <row r="3" spans="2:14" ht="16.149999999999999" customHeight="1">
      <c r="B3" s="114"/>
      <c r="C3" s="232" t="s">
        <v>51</v>
      </c>
      <c r="D3" s="255"/>
      <c r="E3" s="255"/>
      <c r="F3" s="255"/>
      <c r="G3" s="256" t="s">
        <v>52</v>
      </c>
    </row>
    <row r="4" spans="2:14" ht="16.149999999999999" customHeight="1">
      <c r="B4" s="206" t="s">
        <v>75</v>
      </c>
      <c r="C4" s="36" t="s">
        <v>53</v>
      </c>
      <c r="D4" s="92" t="s">
        <v>54</v>
      </c>
      <c r="E4" s="92" t="s">
        <v>55</v>
      </c>
      <c r="F4" s="96" t="s">
        <v>56</v>
      </c>
      <c r="G4" s="257"/>
    </row>
    <row r="5" spans="2:14" ht="21" customHeight="1">
      <c r="B5" s="209" t="s">
        <v>100</v>
      </c>
      <c r="C5" s="36"/>
      <c r="D5" s="36"/>
      <c r="E5" s="36"/>
      <c r="F5" s="36"/>
      <c r="G5" s="123"/>
    </row>
    <row r="6" spans="2:14" ht="16.149999999999999" customHeight="1">
      <c r="B6" s="91" t="s">
        <v>74</v>
      </c>
      <c r="C6" s="190">
        <v>96</v>
      </c>
      <c r="D6" s="190">
        <v>89</v>
      </c>
      <c r="E6" s="190">
        <v>76</v>
      </c>
      <c r="F6" s="190">
        <v>67</v>
      </c>
      <c r="G6" s="191">
        <v>328</v>
      </c>
      <c r="I6" s="95"/>
      <c r="J6" s="95"/>
    </row>
    <row r="7" spans="2:14" ht="16.149999999999999" customHeight="1">
      <c r="B7" s="91" t="s">
        <v>73</v>
      </c>
      <c r="C7" s="190">
        <v>18</v>
      </c>
      <c r="D7" s="190">
        <v>10</v>
      </c>
      <c r="E7" s="190">
        <v>4</v>
      </c>
      <c r="F7" s="190">
        <v>0</v>
      </c>
      <c r="G7" s="191">
        <v>32</v>
      </c>
      <c r="I7" s="187"/>
      <c r="J7" s="94"/>
    </row>
    <row r="8" spans="2:14" ht="16.149999999999999" customHeight="1">
      <c r="B8" s="91" t="s">
        <v>72</v>
      </c>
      <c r="C8" s="190">
        <v>54</v>
      </c>
      <c r="D8" s="190">
        <v>43</v>
      </c>
      <c r="E8" s="190">
        <v>7</v>
      </c>
      <c r="F8" s="190">
        <v>0</v>
      </c>
      <c r="G8" s="191">
        <v>104</v>
      </c>
      <c r="I8" s="187"/>
    </row>
    <row r="9" spans="2:14" ht="16.149999999999999" customHeight="1">
      <c r="B9" s="91" t="s">
        <v>52</v>
      </c>
      <c r="C9" s="192">
        <v>168</v>
      </c>
      <c r="D9" s="192">
        <v>142</v>
      </c>
      <c r="E9" s="192">
        <v>87</v>
      </c>
      <c r="F9" s="192">
        <v>67</v>
      </c>
      <c r="G9" s="193">
        <v>464</v>
      </c>
      <c r="I9" s="86"/>
    </row>
    <row r="10" spans="2:14" ht="16.149999999999999" customHeight="1">
      <c r="B10" s="209" t="s">
        <v>85</v>
      </c>
      <c r="C10" s="194"/>
      <c r="D10" s="194"/>
      <c r="E10" s="194"/>
      <c r="F10" s="194"/>
      <c r="G10" s="195"/>
    </row>
    <row r="11" spans="2:14" ht="16.149999999999999" customHeight="1">
      <c r="B11" s="91" t="s">
        <v>74</v>
      </c>
      <c r="C11" s="190">
        <v>94</v>
      </c>
      <c r="D11" s="190">
        <v>88</v>
      </c>
      <c r="E11" s="190">
        <v>73</v>
      </c>
      <c r="F11" s="190">
        <v>60</v>
      </c>
      <c r="G11" s="191">
        <v>315</v>
      </c>
    </row>
    <row r="12" spans="2:14" ht="16.149999999999999" customHeight="1">
      <c r="B12" s="91" t="s">
        <v>72</v>
      </c>
      <c r="C12" s="190">
        <v>18</v>
      </c>
      <c r="D12" s="190">
        <v>10</v>
      </c>
      <c r="E12" s="190">
        <v>4</v>
      </c>
      <c r="F12" s="190">
        <v>0</v>
      </c>
      <c r="G12" s="191">
        <v>32</v>
      </c>
      <c r="K12" s="94"/>
    </row>
    <row r="13" spans="2:14" ht="16.149999999999999" customHeight="1">
      <c r="B13" s="91" t="s">
        <v>73</v>
      </c>
      <c r="C13" s="190">
        <v>51</v>
      </c>
      <c r="D13" s="190">
        <v>41</v>
      </c>
      <c r="E13" s="190">
        <v>7</v>
      </c>
      <c r="F13" s="190">
        <v>0</v>
      </c>
      <c r="G13" s="191">
        <v>99</v>
      </c>
    </row>
    <row r="14" spans="2:14" ht="16.149999999999999" customHeight="1">
      <c r="B14" s="89" t="s">
        <v>52</v>
      </c>
      <c r="C14" s="196">
        <v>163</v>
      </c>
      <c r="D14" s="196">
        <v>139</v>
      </c>
      <c r="E14" s="196">
        <v>84</v>
      </c>
      <c r="F14" s="196">
        <v>60</v>
      </c>
      <c r="G14" s="197">
        <v>446</v>
      </c>
      <c r="J14" s="95"/>
      <c r="K14" s="95"/>
      <c r="L14" s="95"/>
      <c r="M14" s="95"/>
      <c r="N14" s="95"/>
    </row>
    <row r="15" spans="2:14">
      <c r="B15" s="32"/>
      <c r="J15" s="95"/>
      <c r="K15" s="95"/>
      <c r="L15" s="95"/>
      <c r="M15" s="95"/>
      <c r="N15" s="95"/>
    </row>
    <row r="16" spans="2:14">
      <c r="B16" s="258" t="s">
        <v>104</v>
      </c>
      <c r="C16" s="239"/>
      <c r="D16" s="239"/>
      <c r="E16" s="239"/>
      <c r="F16" s="239"/>
      <c r="G16" s="239"/>
      <c r="J16" s="95"/>
      <c r="K16" s="95"/>
      <c r="L16" s="95"/>
      <c r="M16" s="95"/>
      <c r="N16" s="95"/>
    </row>
    <row r="17" spans="2:14">
      <c r="B17" s="239"/>
      <c r="C17" s="239"/>
      <c r="D17" s="239"/>
      <c r="E17" s="239"/>
      <c r="F17" s="239"/>
      <c r="G17" s="239"/>
      <c r="I17" s="95"/>
      <c r="J17" s="95"/>
      <c r="K17" s="95"/>
      <c r="M17" s="169"/>
      <c r="N17" s="95"/>
    </row>
    <row r="18" spans="2:14">
      <c r="B18" s="239"/>
      <c r="C18" s="239"/>
      <c r="D18" s="239"/>
      <c r="E18" s="239"/>
      <c r="F18" s="239"/>
      <c r="G18" s="239"/>
    </row>
  </sheetData>
  <mergeCells count="3">
    <mergeCell ref="C3:F3"/>
    <mergeCell ref="G3:G4"/>
    <mergeCell ref="B16:G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M19"/>
  <sheetViews>
    <sheetView showGridLines="0" workbookViewId="0">
      <selection activeCell="C20" sqref="C20"/>
    </sheetView>
  </sheetViews>
  <sheetFormatPr baseColWidth="10" defaultColWidth="11.42578125" defaultRowHeight="12.75"/>
  <cols>
    <col min="1" max="1" width="2.42578125" style="59" customWidth="1"/>
    <col min="2" max="2" width="37.7109375" style="59" customWidth="1"/>
    <col min="3" max="16384" width="11.42578125" style="59"/>
  </cols>
  <sheetData>
    <row r="2" spans="2:11" ht="16.899999999999999" customHeight="1">
      <c r="B2" s="175" t="s">
        <v>93</v>
      </c>
    </row>
    <row r="3" spans="2:11" ht="14.45" customHeight="1">
      <c r="B3" s="114"/>
      <c r="C3" s="232" t="s">
        <v>51</v>
      </c>
      <c r="D3" s="255"/>
      <c r="E3" s="255"/>
      <c r="F3" s="255"/>
      <c r="G3" s="256" t="s">
        <v>52</v>
      </c>
    </row>
    <row r="4" spans="2:11" ht="15" customHeight="1">
      <c r="B4" s="93" t="s">
        <v>75</v>
      </c>
      <c r="C4" s="36" t="s">
        <v>53</v>
      </c>
      <c r="D4" s="92" t="s">
        <v>54</v>
      </c>
      <c r="E4" s="92" t="s">
        <v>55</v>
      </c>
      <c r="F4" s="96" t="s">
        <v>56</v>
      </c>
      <c r="G4" s="257"/>
    </row>
    <row r="5" spans="2:11" ht="22.9" customHeight="1">
      <c r="B5" s="209" t="s">
        <v>100</v>
      </c>
      <c r="C5" s="36"/>
      <c r="D5" s="36"/>
      <c r="E5" s="36"/>
      <c r="F5" s="36"/>
      <c r="G5" s="123"/>
    </row>
    <row r="6" spans="2:11" ht="15" customHeight="1">
      <c r="B6" s="91" t="s">
        <v>74</v>
      </c>
      <c r="C6" s="190">
        <v>123</v>
      </c>
      <c r="D6" s="190">
        <v>93</v>
      </c>
      <c r="E6" s="190">
        <v>73</v>
      </c>
      <c r="F6" s="190">
        <v>67</v>
      </c>
      <c r="G6" s="191">
        <v>356</v>
      </c>
      <c r="I6" s="95"/>
      <c r="J6" s="169"/>
    </row>
    <row r="7" spans="2:11" ht="15" customHeight="1">
      <c r="B7" s="91" t="s">
        <v>72</v>
      </c>
      <c r="C7" s="190">
        <v>26</v>
      </c>
      <c r="D7" s="190">
        <v>10</v>
      </c>
      <c r="E7" s="190">
        <v>4</v>
      </c>
      <c r="F7" s="190">
        <v>0</v>
      </c>
      <c r="G7" s="191">
        <v>40</v>
      </c>
      <c r="I7" s="187"/>
    </row>
    <row r="8" spans="2:11" ht="15" customHeight="1">
      <c r="B8" s="91" t="s">
        <v>73</v>
      </c>
      <c r="C8" s="190">
        <v>101</v>
      </c>
      <c r="D8" s="190">
        <v>40</v>
      </c>
      <c r="E8" s="190">
        <v>5</v>
      </c>
      <c r="F8" s="190">
        <v>0</v>
      </c>
      <c r="G8" s="191">
        <v>146</v>
      </c>
      <c r="I8" s="187"/>
    </row>
    <row r="9" spans="2:11" ht="15" customHeight="1">
      <c r="B9" s="89" t="s">
        <v>52</v>
      </c>
      <c r="C9" s="196">
        <f>SUM(C6:C8)</f>
        <v>250</v>
      </c>
      <c r="D9" s="196">
        <f>SUM(D6:D8)</f>
        <v>143</v>
      </c>
      <c r="E9" s="196">
        <f>SUM(E6:E8)</f>
        <v>82</v>
      </c>
      <c r="F9" s="196">
        <f>SUM(F6:F8)</f>
        <v>67</v>
      </c>
      <c r="G9" s="197">
        <f>SUM(G6:G8)</f>
        <v>542</v>
      </c>
      <c r="I9" s="86"/>
    </row>
    <row r="10" spans="2:11" ht="15" customHeight="1">
      <c r="B10" s="209" t="s">
        <v>85</v>
      </c>
      <c r="C10" s="194"/>
      <c r="D10" s="194"/>
      <c r="E10" s="194"/>
      <c r="F10" s="194"/>
      <c r="G10" s="195"/>
    </row>
    <row r="11" spans="2:11" ht="15" customHeight="1">
      <c r="B11" s="91" t="s">
        <v>74</v>
      </c>
      <c r="C11" s="190">
        <v>121</v>
      </c>
      <c r="D11" s="190">
        <v>91</v>
      </c>
      <c r="E11" s="190">
        <v>70</v>
      </c>
      <c r="F11" s="190">
        <v>60</v>
      </c>
      <c r="G11" s="191">
        <v>342</v>
      </c>
      <c r="K11" s="94"/>
    </row>
    <row r="12" spans="2:11" ht="15" customHeight="1">
      <c r="B12" s="91" t="s">
        <v>72</v>
      </c>
      <c r="C12" s="190">
        <v>26</v>
      </c>
      <c r="D12" s="190">
        <v>9</v>
      </c>
      <c r="E12" s="190">
        <v>4</v>
      </c>
      <c r="F12" s="190">
        <v>0</v>
      </c>
      <c r="G12" s="191">
        <v>39</v>
      </c>
      <c r="K12" s="94"/>
    </row>
    <row r="13" spans="2:11" ht="15" customHeight="1">
      <c r="B13" s="91" t="s">
        <v>73</v>
      </c>
      <c r="C13" s="190">
        <v>95</v>
      </c>
      <c r="D13" s="190">
        <v>38</v>
      </c>
      <c r="E13" s="190">
        <v>5</v>
      </c>
      <c r="F13" s="190">
        <v>0</v>
      </c>
      <c r="G13" s="191">
        <v>138</v>
      </c>
    </row>
    <row r="14" spans="2:11" ht="15" customHeight="1">
      <c r="B14" s="89" t="s">
        <v>52</v>
      </c>
      <c r="C14" s="196">
        <v>242</v>
      </c>
      <c r="D14" s="196">
        <v>138</v>
      </c>
      <c r="E14" s="196">
        <v>79</v>
      </c>
      <c r="F14" s="196">
        <v>60</v>
      </c>
      <c r="G14" s="197">
        <v>519</v>
      </c>
    </row>
    <row r="15" spans="2:11">
      <c r="B15" s="32"/>
    </row>
    <row r="16" spans="2:11">
      <c r="B16" s="258" t="s">
        <v>105</v>
      </c>
      <c r="C16" s="239"/>
      <c r="D16" s="239"/>
      <c r="E16" s="239"/>
      <c r="F16" s="239"/>
      <c r="G16" s="239"/>
    </row>
    <row r="17" spans="2:13">
      <c r="B17" s="239"/>
      <c r="C17" s="239"/>
      <c r="D17" s="239"/>
      <c r="E17" s="239"/>
      <c r="F17" s="239"/>
      <c r="G17" s="239"/>
    </row>
    <row r="18" spans="2:13">
      <c r="B18" s="239"/>
      <c r="C18" s="239"/>
      <c r="D18" s="239"/>
      <c r="E18" s="239"/>
      <c r="F18" s="239"/>
      <c r="G18" s="239"/>
      <c r="I18" s="95"/>
      <c r="J18" s="169"/>
      <c r="M18" s="169"/>
    </row>
    <row r="19" spans="2:13">
      <c r="C19" s="169"/>
    </row>
  </sheetData>
  <mergeCells count="3">
    <mergeCell ref="C3:F3"/>
    <mergeCell ref="G3:G4"/>
    <mergeCell ref="B16:G1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J24"/>
  <sheetViews>
    <sheetView showGridLines="0" workbookViewId="0">
      <selection activeCell="F16" sqref="F16:F17"/>
    </sheetView>
  </sheetViews>
  <sheetFormatPr baseColWidth="10" defaultColWidth="11.42578125" defaultRowHeight="15"/>
  <cols>
    <col min="1" max="1" width="3.42578125" customWidth="1"/>
    <col min="2" max="2" width="37.85546875" customWidth="1"/>
  </cols>
  <sheetData>
    <row r="2" spans="2:6" ht="15.75">
      <c r="B2" s="205" t="s">
        <v>82</v>
      </c>
      <c r="C2" s="102"/>
      <c r="D2" s="102"/>
      <c r="E2" s="102"/>
      <c r="F2" s="102"/>
    </row>
    <row r="3" spans="2:6">
      <c r="B3" s="101"/>
      <c r="C3" s="259">
        <v>2012</v>
      </c>
      <c r="D3" s="260"/>
      <c r="E3" s="259">
        <v>2022</v>
      </c>
      <c r="F3" s="260"/>
    </row>
    <row r="4" spans="2:6" ht="25.5">
      <c r="B4" s="101"/>
      <c r="C4" s="110" t="s">
        <v>67</v>
      </c>
      <c r="D4" s="110" t="s">
        <v>76</v>
      </c>
      <c r="E4" s="110" t="s">
        <v>67</v>
      </c>
      <c r="F4" s="110" t="s">
        <v>76</v>
      </c>
    </row>
    <row r="5" spans="2:6" ht="24.6" customHeight="1">
      <c r="B5" s="204" t="s">
        <v>100</v>
      </c>
      <c r="C5" s="36"/>
      <c r="D5" s="36"/>
      <c r="E5" s="36"/>
      <c r="F5" s="36"/>
    </row>
    <row r="6" spans="2:6">
      <c r="B6" s="91" t="s">
        <v>74</v>
      </c>
      <c r="C6" s="83">
        <v>544688</v>
      </c>
      <c r="D6" s="83">
        <v>66.667074649919769</v>
      </c>
      <c r="E6" s="83">
        <v>522472</v>
      </c>
      <c r="F6" s="83">
        <v>73.294736384334698</v>
      </c>
    </row>
    <row r="7" spans="2:6">
      <c r="B7" s="91" t="s">
        <v>72</v>
      </c>
      <c r="C7" s="83">
        <v>67240</v>
      </c>
      <c r="D7" s="83">
        <v>8.2298381816023216</v>
      </c>
      <c r="E7" s="83">
        <v>56311</v>
      </c>
      <c r="F7" s="83">
        <v>7.8995618914281946</v>
      </c>
    </row>
    <row r="8" spans="2:6">
      <c r="B8" s="91" t="s">
        <v>73</v>
      </c>
      <c r="C8" s="83">
        <v>205099</v>
      </c>
      <c r="D8" s="83">
        <v>25.103087168477906</v>
      </c>
      <c r="E8" s="83">
        <v>134054</v>
      </c>
      <c r="F8" s="83">
        <v>18.805701724237096</v>
      </c>
    </row>
    <row r="9" spans="2:6">
      <c r="B9" s="202" t="s">
        <v>52</v>
      </c>
      <c r="C9" s="203">
        <v>817027</v>
      </c>
      <c r="D9" s="203">
        <v>100</v>
      </c>
      <c r="E9" s="203">
        <v>712837</v>
      </c>
      <c r="F9" s="203">
        <v>100</v>
      </c>
    </row>
    <row r="10" spans="2:6" ht="12" customHeight="1">
      <c r="B10" s="204" t="s">
        <v>85</v>
      </c>
      <c r="C10" s="36"/>
      <c r="D10" s="36"/>
      <c r="E10" s="36"/>
      <c r="F10" s="36"/>
    </row>
    <row r="11" spans="2:6">
      <c r="B11" s="91" t="s">
        <v>74</v>
      </c>
      <c r="C11" s="83">
        <v>515743</v>
      </c>
      <c r="D11" s="83">
        <v>66.28422857348491</v>
      </c>
      <c r="E11" s="83">
        <v>489211</v>
      </c>
      <c r="F11" s="83">
        <v>72.551372097713767</v>
      </c>
    </row>
    <row r="12" spans="2:6">
      <c r="B12" s="91" t="s">
        <v>72</v>
      </c>
      <c r="C12" s="83">
        <v>66321</v>
      </c>
      <c r="D12" s="83">
        <v>8.5236955677965458</v>
      </c>
      <c r="E12" s="83">
        <v>56311</v>
      </c>
      <c r="F12" s="83">
        <v>8.3510802377590849</v>
      </c>
    </row>
    <row r="13" spans="2:6">
      <c r="B13" s="91" t="s">
        <v>73</v>
      </c>
      <c r="C13" s="83">
        <v>196014</v>
      </c>
      <c r="D13" s="83">
        <v>25.192075858718532</v>
      </c>
      <c r="E13" s="83">
        <v>128774</v>
      </c>
      <c r="F13" s="83">
        <v>19.097547664527152</v>
      </c>
    </row>
    <row r="14" spans="2:6">
      <c r="B14" s="202" t="s">
        <v>52</v>
      </c>
      <c r="C14" s="203">
        <v>778078</v>
      </c>
      <c r="D14" s="203">
        <v>100</v>
      </c>
      <c r="E14" s="203">
        <v>674296</v>
      </c>
      <c r="F14" s="203">
        <v>100</v>
      </c>
    </row>
    <row r="15" spans="2:6">
      <c r="B15" s="106" t="s">
        <v>101</v>
      </c>
      <c r="C15" s="103"/>
      <c r="D15" s="59"/>
      <c r="E15" s="59"/>
      <c r="F15" s="59"/>
    </row>
    <row r="16" spans="2:6">
      <c r="B16" s="106" t="s">
        <v>81</v>
      </c>
      <c r="C16" s="101"/>
      <c r="D16" s="59"/>
      <c r="E16" s="59"/>
      <c r="F16" s="59"/>
    </row>
    <row r="17" spans="2:10">
      <c r="H17" s="80"/>
      <c r="J17" s="80"/>
    </row>
    <row r="18" spans="2:10">
      <c r="H18" s="21"/>
      <c r="J18" s="21"/>
    </row>
    <row r="19" spans="2:10">
      <c r="H19" s="97"/>
    </row>
    <row r="21" spans="2:10">
      <c r="B21" s="104"/>
    </row>
    <row r="22" spans="2:10">
      <c r="B22" s="100"/>
      <c r="C22" s="98"/>
      <c r="D22" s="98"/>
      <c r="E22" s="98"/>
      <c r="F22" s="98"/>
    </row>
    <row r="23" spans="2:10">
      <c r="B23" s="99"/>
      <c r="C23" s="98"/>
      <c r="D23" s="98"/>
      <c r="E23" s="98"/>
      <c r="F23" s="98"/>
    </row>
    <row r="24" spans="2:10">
      <c r="C24" s="98"/>
      <c r="D24" s="98"/>
      <c r="E24" s="98"/>
      <c r="F24" s="98"/>
    </row>
  </sheetData>
  <mergeCells count="2">
    <mergeCell ref="C3:D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6</vt:i4>
      </vt:variant>
    </vt:vector>
  </HeadingPairs>
  <TitlesOfParts>
    <vt:vector size="15" baseType="lpstr">
      <vt:lpstr>ES2024_F21_Graphique 1</vt:lpstr>
      <vt:lpstr>ES2024_F21_Tableau 1</vt:lpstr>
      <vt:lpstr>ES2024_F21_Graphique 2</vt:lpstr>
      <vt:lpstr>ES2024_F21_Tableau A</vt:lpstr>
      <vt:lpstr>ES2024_F21_Tableau B</vt:lpstr>
      <vt:lpstr>ES2024_F21_Tableau C</vt:lpstr>
      <vt:lpstr>ES2024_F21_Tableau D</vt:lpstr>
      <vt:lpstr>ES2024_F21_Tableau E</vt:lpstr>
      <vt:lpstr>ES2024_F21_Tableau F </vt:lpstr>
      <vt:lpstr>'ES2024_F21_Tableau C'!DonnéesExternes_1</vt:lpstr>
      <vt:lpstr>'ES2024_F21_Tableau D'!DonnéesExternes_1</vt:lpstr>
      <vt:lpstr>'ES2024_F21_Tableau D'!DonnéesExternes_2</vt:lpstr>
      <vt:lpstr>'ES2024_F21_Tableau E'!DonnéesExternes_2</vt:lpstr>
      <vt:lpstr>'ES2024_F21_Tableau E'!DonnéesExternes_3</vt:lpstr>
      <vt:lpstr>'ES2024_F21_Graphique 1'!Zone_d_impression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Bénédicte (DREES/OSAM/BES)</dc:creator>
  <cp:lastModifiedBy>ROUX, Celine (DREES/DIRECTION/BPCC)</cp:lastModifiedBy>
  <dcterms:created xsi:type="dcterms:W3CDTF">2021-12-20T13:45:43Z</dcterms:created>
  <dcterms:modified xsi:type="dcterms:W3CDTF">2024-07-11T08:55:49Z</dcterms:modified>
</cp:coreProperties>
</file>