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docs.live.net/465cf51b39ee0b03/Nouvelle activité/Edition/Editeurs/Dress Panorama 2024/Maquette assemblée/Excel/CS2024_fichiers_Excel_OK/"/>
    </mc:Choice>
  </mc:AlternateContent>
  <xr:revisionPtr revIDLastSave="2" documentId="13_ncr:1_{65E68C62-2F7D-4737-87AA-D9210CB57885}" xr6:coauthVersionLast="47" xr6:coauthVersionMax="47" xr10:uidLastSave="{A6A895D4-0177-435A-B426-7EE96260ED65}"/>
  <bookViews>
    <workbookView xWindow="-96" yWindow="0" windowWidth="11712" windowHeight="12336" xr2:uid="{00000000-000D-0000-FFFF-FFFF00000000}"/>
  </bookViews>
  <sheets>
    <sheet name="F28_Tableau 1" sheetId="3" r:id="rId1"/>
    <sheet name="F28_Tableau encadré 1" sheetId="7" r:id="rId2"/>
    <sheet name="F28_Tableau 2" sheetId="4" r:id="rId3"/>
    <sheet name="F28_Tableau 3" sheetId="2" r:id="rId4"/>
    <sheet name="F28_Tableau 4"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4" l="1"/>
  <c r="D9" i="4"/>
  <c r="C9" i="4"/>
  <c r="E6" i="4"/>
  <c r="D6" i="4"/>
  <c r="C6" i="4"/>
</calcChain>
</file>

<file path=xl/sharedStrings.xml><?xml version="1.0" encoding="utf-8"?>
<sst xmlns="http://schemas.openxmlformats.org/spreadsheetml/2006/main" count="82" uniqueCount="65">
  <si>
    <t>ACS</t>
  </si>
  <si>
    <t>CMU-C</t>
  </si>
  <si>
    <t>Prothèses auditives</t>
  </si>
  <si>
    <t>Prothèses dentaires</t>
  </si>
  <si>
    <t>Optique hors lentilles</t>
  </si>
  <si>
    <t>100 % de la BRSS</t>
  </si>
  <si>
    <t>125 % de la BRSS</t>
  </si>
  <si>
    <t>225 % de la BRSS</t>
  </si>
  <si>
    <t>300 % de la BRSS</t>
  </si>
  <si>
    <t>CSS</t>
  </si>
  <si>
    <t>En euros annuels</t>
  </si>
  <si>
    <t>Optique (hors lentilles)</t>
  </si>
  <si>
    <t>Restes à payer contrat ACS</t>
  </si>
  <si>
    <t>A</t>
  </si>
  <si>
    <t>B</t>
  </si>
  <si>
    <t>C</t>
  </si>
  <si>
    <t>16-29 ans</t>
  </si>
  <si>
    <t>30-49 ans</t>
  </si>
  <si>
    <t>50-59 ans</t>
  </si>
  <si>
    <t>60-69 ans</t>
  </si>
  <si>
    <t>70 ans ou plus</t>
  </si>
  <si>
    <t>100 % santé</t>
  </si>
  <si>
    <t>Ensemble</t>
  </si>
  <si>
    <t xml:space="preserve">Optique </t>
  </si>
  <si>
    <t>En %</t>
  </si>
  <si>
    <t>Tranches d’âge</t>
  </si>
  <si>
    <t>CMU-C : couverture maladie universelle complémentaire ; CSS : complémentaire santé solidaire.</t>
  </si>
  <si>
    <t>Bénéficiaires 
de l’ACS/CSS-p</t>
  </si>
  <si>
    <t>Bénéficiaires 
de la CMU-C/CSS-g</t>
  </si>
  <si>
    <t xml:space="preserve">Contrat de niveau A </t>
  </si>
  <si>
    <t>Contrat de niveau B</t>
  </si>
  <si>
    <t xml:space="preserve">Contrat de niveau C </t>
  </si>
  <si>
    <t>Part de la BRSS remboursée par l’AMO + 450 euros.</t>
  </si>
  <si>
    <t>CMU-C/CSS-g</t>
  </si>
  <si>
    <t>ACS/CSS-p</t>
  </si>
  <si>
    <t>Remboursement total pour les biens du panier CSS correspondant aux montures et verres 
de classe A de plus haute gamme que ceux 
du panier CMU-C.</t>
  </si>
  <si>
    <t>Pas de panier 
mais un remboursement 
de 800 euros par oreille avec obligation 
de l’audioprothésiste 
de proposer un équipement à 800 euros maximum 
à un bénéficiaire de la CSS.</t>
  </si>
  <si>
    <t>Remboursement total pour les biens du panier CMU-C.</t>
  </si>
  <si>
    <t>Part de la BRSS remboursée par l’AMO + 150 euros pour une paire de lunettes simple, 350 euros pour une paire complexe.</t>
  </si>
  <si>
    <t>Part de la BRSS remboursée par l’AMO + 100 euros pour une paire de lunettes simple, 200 euros pour une paire complexe.</t>
  </si>
  <si>
    <t xml:space="preserve"> Tableau 2. Coût annuel moyen des contrats ACS en 2017 et de la CSS-p en 2024</t>
  </si>
  <si>
    <t>Montant cotisation CSS-p</t>
  </si>
  <si>
    <t>Remboursement des lentilles de contact dans la limite 
du forfait annuel de la Sécurité sociale.</t>
  </si>
  <si>
    <t>Remboursement total pour les montures et verres de classe A.</t>
  </si>
  <si>
    <t>Remboursement total pour les biens correspondant à celui de l’ex-panier CMU-C + pour une douzaine d’actes dentaires (couronnes provisoires, en zircone, prothèses amovibles de transition de neuf dents ou plus, etc.) : panier de soins CSS plus large que celui du 100 % santé et aux montants maximums inférieurs à ceux du panier 100 % santé.</t>
  </si>
  <si>
    <t>Remboursement de 800 euros 
par oreille quel que soit le bien et son prix.</t>
  </si>
  <si>
    <t>Remboursement total pour les biens de classe I, 
dont le prix est plafonné à 950 euros par oreille.</t>
  </si>
  <si>
    <t>Tableau encadré 1. Caractéristiques des couvertures en prothèses auditives, dentaires et en optique par les dispositifs 100 % santé et CSS</t>
  </si>
  <si>
    <t>Ensemble CMU-C et ACS/CSS-g et CSS-p</t>
  </si>
  <si>
    <t>Tableau 3. Taux de recours à la CSS, entre 2019 et 2021</t>
  </si>
  <si>
    <t xml:space="preserve">Prothèses dentaires, auditives et optique </t>
  </si>
  <si>
    <r>
      <t xml:space="preserve">ACS : aide au paiement d’une complémentaire santé ; CSS-p : complémentaire santé solidaire payante.	
</t>
    </r>
    <r>
      <rPr>
        <b/>
        <sz val="8"/>
        <rFont val="Marianne"/>
        <family val="3"/>
      </rPr>
      <t xml:space="preserve">Note &gt; </t>
    </r>
    <r>
      <rPr>
        <sz val="8"/>
        <rFont val="Marianne"/>
        <family val="3"/>
      </rPr>
      <t xml:space="preserve">Le reste à payer du contrat ACS est le montant à payer par le bénéficiaire de l’ACS pour la souscription du contrat après déduction du chèque ACS.
</t>
    </r>
    <r>
      <rPr>
        <b/>
        <sz val="8"/>
        <rFont val="Marianne"/>
        <family val="3"/>
      </rPr>
      <t xml:space="preserve">Lecture &gt; </t>
    </r>
    <r>
      <rPr>
        <sz val="8"/>
        <rFont val="Marianne"/>
        <family val="3"/>
      </rPr>
      <t xml:space="preserve">En 2017, le reste à payer annuel moyen de la prime d’un bénéficiaire d’un contrat ACS de niveau A âgé de 16 à 29 ans s’élevait à 39 euros, après déduction du chèque ACS. En 2024, la cotisation annuelle d’un bénéficiaire de la CSS-p âgé de 16 à 29 ans s’élève à 96 euros.
</t>
    </r>
    <r>
      <rPr>
        <b/>
        <sz val="8"/>
        <rFont val="Marianne"/>
        <family val="3"/>
      </rPr>
      <t>Champ &gt;</t>
    </r>
    <r>
      <rPr>
        <sz val="8"/>
        <rFont val="Marianne"/>
        <family val="3"/>
      </rPr>
      <t xml:space="preserve"> Contrats ACS couvrant une personne uniquement, contrats CSS hors régime Alsace-Moselle. 
</t>
    </r>
    <r>
      <rPr>
        <b/>
        <sz val="8"/>
        <rFont val="Marianne"/>
        <family val="3"/>
      </rPr>
      <t xml:space="preserve">Sources &gt; </t>
    </r>
    <r>
      <rPr>
        <sz val="8"/>
        <rFont val="Marianne"/>
        <family val="3"/>
      </rPr>
      <t>Enquête annuelle sur l’ACS 2017 ; Fonds CMU ; législation 2024.</t>
    </r>
  </si>
  <si>
    <t>nc</t>
  </si>
  <si>
    <t>Remboursement total 
pour les biens du panier CSS correspondant à 
l’ex-panier CMU-C + une douzaine d’actes dentaires (couronnes provisoires, en zircone, prothèses amovibles de transition de neuf dents ou plus, etc.).</t>
  </si>
  <si>
    <t>Tableau 1. Montant des garanties (y compris remboursement par l’assurance maladie obligatoire) en prothèses dentaires, auditives et en optique des dispositifs en faveur des plus modestes</t>
  </si>
  <si>
    <t>Types de contrat</t>
  </si>
  <si>
    <r>
      <rPr>
        <sz val="8"/>
        <rFont val="Marianne"/>
        <family val="3"/>
      </rPr>
      <t xml:space="preserve">ACS : aide au paiement d’une complémentaire santé ; CMU-C : couverture maladie universelle complémentaire ; CSS : complémentaire santé solidaire ; CSS-g : complémentaire santé solidaire gratuite ; CSS-p : complémentaire santé solidaire payante.			
</t>
    </r>
    <r>
      <rPr>
        <b/>
        <sz val="8"/>
        <rFont val="Marianne"/>
        <family val="3"/>
      </rPr>
      <t xml:space="preserve">Note &gt; </t>
    </r>
    <r>
      <rPr>
        <sz val="8"/>
        <rFont val="Marianne"/>
        <family val="3"/>
      </rPr>
      <t xml:space="preserve">Le taux de recours à la CSS est la part des personnes qui ont recours à la CSS parmi les personnes éligibles à la CSS. 
</t>
    </r>
    <r>
      <rPr>
        <b/>
        <sz val="8"/>
        <rFont val="Marianne"/>
        <family val="3"/>
      </rPr>
      <t xml:space="preserve">Lecture &gt; </t>
    </r>
    <r>
      <rPr>
        <sz val="8"/>
        <rFont val="Marianne"/>
        <family val="3"/>
      </rPr>
      <t xml:space="preserve">En 2021, 69 % des personnes éligibles à la CSS-g y ont recours.
</t>
    </r>
    <r>
      <rPr>
        <b/>
        <sz val="8"/>
        <rFont val="Marianne"/>
        <family val="3"/>
      </rPr>
      <t>Champ &gt;</t>
    </r>
    <r>
      <rPr>
        <sz val="8"/>
        <rFont val="Marianne"/>
        <family val="3"/>
      </rPr>
      <t xml:space="preserve"> France métropolitaine, ménages ordinaires.
</t>
    </r>
    <r>
      <rPr>
        <b/>
        <sz val="8"/>
        <rFont val="Marianne"/>
        <family val="3"/>
      </rPr>
      <t xml:space="preserve">Sources &gt; </t>
    </r>
    <r>
      <rPr>
        <sz val="8"/>
        <rFont val="Marianne"/>
        <family val="3"/>
      </rPr>
      <t xml:space="preserve">Insee-DGFiP-CNAF-CNAV-CCMSA, enquête Revenus fiscaux et sociaux 2016, 2017, 2018, 2019, Insee-DREES-CNAF, modèle de microsimulation Ines 2021 pour les effectifs de personnes éligibles ; données DSS pour les effectifs de bénéficiaires ; calculs DREES.	</t>
    </r>
  </si>
  <si>
    <t>Tableau 4. Évolution du taux de recours en optique, prothèses dentaires et auditives, entre 2017 et 2021
entre 2017 et 2021</t>
  </si>
  <si>
    <t xml:space="preserve">  Panier 100 % santé</t>
  </si>
  <si>
    <t xml:space="preserve">  Panier modéré</t>
  </si>
  <si>
    <t xml:space="preserve">  Panier libre</t>
  </si>
  <si>
    <r>
      <t xml:space="preserve">ACS : aide au paiement d’une complémentaire santé ; CMU-C : couverture maladie universelle complémentaire ; CSS : complémentaire santé solidaire ; CSS-g : complémentaire santé solidaire gratuite ; CSS-p : complémentaire santé solidaire payante ; nc : non concerné.
</t>
    </r>
    <r>
      <rPr>
        <b/>
        <sz val="8"/>
        <rFont val="Marianne"/>
        <family val="3"/>
      </rPr>
      <t>Note &gt;</t>
    </r>
    <r>
      <rPr>
        <sz val="8"/>
        <rFont val="Marianne"/>
        <family val="3"/>
      </rPr>
      <t xml:space="preserve"> Le panier des bénéficiaires de la CSS ne contient pas de prothèses auditives, puisque le dispositif CSS ne se met pas en œuvre via un panier de biens comme c’est le cas dans le dispositif 100 % santé concernant les prothèses auditives.
</t>
    </r>
    <r>
      <rPr>
        <b/>
        <sz val="8"/>
        <rFont val="Marianne"/>
        <family val="3"/>
      </rPr>
      <t>Lecture &gt;</t>
    </r>
    <r>
      <rPr>
        <sz val="8"/>
        <rFont val="Marianne"/>
        <family val="3"/>
      </rPr>
      <t xml:space="preserve"> En 2021, parmi les bénéficiaires de la CSS-p ayant eu recours à au moins un soin de santé sur l’année, 12 % ont recours à au moins une prothèse dentaire, dont 9 % dans le panier 100 % santé.
</t>
    </r>
    <r>
      <rPr>
        <b/>
        <sz val="8"/>
        <rFont val="Marianne"/>
        <family val="3"/>
      </rPr>
      <t>Champ &gt;</t>
    </r>
    <r>
      <rPr>
        <sz val="8"/>
        <rFont val="Marianne"/>
        <family val="3"/>
      </rPr>
      <t xml:space="preserve"> Population des consommants du Système national des données de santé (SNDS) ; dépenses individualisables, remboursables et présentées au remboursement de l’assurance maladie obligatoire (AMO). France entière.
</t>
    </r>
    <r>
      <rPr>
        <b/>
        <sz val="8"/>
        <rFont val="Marianne"/>
        <family val="3"/>
      </rPr>
      <t>Source &gt;</t>
    </r>
    <r>
      <rPr>
        <sz val="8"/>
        <rFont val="Marianne"/>
        <family val="3"/>
      </rPr>
      <t xml:space="preserve"> SNDS, données 2017, 2018 et 2021, calculs DREES (bases RAC).</t>
    </r>
  </si>
  <si>
    <t>Ensemble de la population</t>
  </si>
  <si>
    <t>ACS : aide au paiement d’une complémentaire santé ; AMO : assurance maladie obligatoire ; BRSS : base de remboursement de la Sécurité sociale ; CMU-C : couverture maladie universelle complémentaire ; CSS : complémentaire santé solidaire.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</si>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</sst>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8"/>
      <color theme="1"/>
      <name val="Calibri"/>
      <family val="2"/>
      <scheme val="minor"/>
    </font>
    <font>
      <sz val="8"/>
      <color theme="1"/>
      <name val="Marianne"/>
      <family val="3"/>
    </font>
    <font>
      <b/>
      <sz val="8"/>
      <color theme="1"/>
      <name val="Marianne"/>
      <family val="3"/>
    </font>
    <font>
      <b/>
      <sz val="8"/>
      <color theme="1"/>
      <name val="Calibri"/>
      <family val="2"/>
      <scheme val="minor"/>
    </font>
    <font>
      <sz val="8"/>
      <name val="Marianne"/>
      <family val="3"/>
    </font>
    <font>
      <b/>
      <sz val="8"/>
      <name val="Marianne"/>
      <family val="3"/>
    </font>
    <font>
      <sz val="8"/>
      <name val="Calibri"/>
      <family val="2"/>
      <scheme val="minor"/>
    </font>
    <font>
      <sz val="8"/>
      <name val="Marianne"/>
      <family val="3"/>
    </font>
    <font>
      <b/>
      <sz val="8"/>
      <name val="Marianne"/>
      <family val="3"/>
    </font>
    <font>
      <b/>
      <sz val="8"/>
      <color theme="1"/>
      <name val="Marianne"/>
      <family val="3"/>
    </font>
    <font>
      <sz val="8"/>
      <color theme="1"/>
      <name val="Marianne"/>
      <family val="3"/>
    </font>
    <font>
      <u/>
      <sz val="8"/>
      <color theme="10"/>
      <name val="Marianne"/>
      <family val="3"/>
    </font>
    <font>
      <b/>
      <sz val="8"/>
      <color rgb="FF000000"/>
      <name val="Marianne"/>
      <family val="3"/>
    </font>
    <font>
      <sz val="8"/>
      <color rgb="FF00B050"/>
      <name val="Marianne"/>
      <family val="3"/>
    </font>
    <font>
      <b/>
      <sz val="8"/>
      <color rgb="FF000000"/>
      <name val="Marianne"/>
      <family val="3"/>
    </font>
  </fonts>
  <fills count="3">
    <fill>
      <patternFill patternType="none"/>
    </fill>
    <fill>
      <patternFill patternType="gray125"/>
    </fill>
    <fill>
      <patternFill patternType="solid">
        <fgColor theme="0"/>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bottom/>
      <diagonal/>
    </border>
    <border>
      <left/>
      <right/>
      <top style="hair">
        <color indexed="64"/>
      </top>
      <bottom style="hair">
        <color indexed="64"/>
      </bottom>
      <diagonal/>
    </border>
    <border>
      <left style="hair">
        <color indexed="64"/>
      </left>
      <right/>
      <top/>
      <bottom/>
      <diagonal/>
    </border>
  </borders>
  <cellStyleXfs count="2">
    <xf numFmtId="0" fontId="0" fillId="0" borderId="0"/>
    <xf numFmtId="0" fontId="1" fillId="0" borderId="0" applyNumberFormat="0" applyFill="0" applyBorder="0" applyAlignment="0" applyProtection="0"/>
  </cellStyleXfs>
  <cellXfs count="139">
    <xf numFmtId="0" fontId="0" fillId="0" borderId="0" xfId="0"/>
    <xf numFmtId="0" fontId="3" fillId="0" borderId="0" xfId="0" applyFont="1"/>
    <xf numFmtId="0" fontId="4" fillId="0" borderId="0" xfId="0" applyFont="1"/>
    <xf numFmtId="0" fontId="4" fillId="2" borderId="0" xfId="0" applyFont="1" applyFill="1" applyAlignment="1">
      <alignment horizontal="left" vertical="top"/>
    </xf>
    <xf numFmtId="0" fontId="3" fillId="2" borderId="0" xfId="0" applyFont="1" applyFill="1" applyAlignment="1">
      <alignment horizontal="right" vertical="top"/>
    </xf>
    <xf numFmtId="0" fontId="5" fillId="0" borderId="0" xfId="0" applyFont="1"/>
    <xf numFmtId="0" fontId="2" fillId="0" borderId="0" xfId="0" applyFont="1"/>
    <xf numFmtId="0" fontId="4" fillId="2" borderId="0" xfId="0" applyFont="1" applyFill="1" applyAlignment="1">
      <alignment horizontal="left" vertical="center" indent="1"/>
    </xf>
    <xf numFmtId="38" fontId="4" fillId="2" borderId="0" xfId="0" applyNumberFormat="1" applyFont="1" applyFill="1" applyAlignment="1">
      <alignment horizontal="center" vertical="center"/>
    </xf>
    <xf numFmtId="0" fontId="6" fillId="0" borderId="0" xfId="0" applyFont="1"/>
    <xf numFmtId="0" fontId="4" fillId="0" borderId="1" xfId="0" applyFont="1" applyBorder="1" applyAlignment="1">
      <alignment horizontal="center" vertical="center" wrapText="1"/>
    </xf>
    <xf numFmtId="0" fontId="9"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2" borderId="4" xfId="0" applyFont="1" applyFill="1" applyBorder="1" applyAlignment="1">
      <alignment horizontal="left" vertical="center" indent="1"/>
    </xf>
    <xf numFmtId="0" fontId="4" fillId="2" borderId="6" xfId="0" applyFont="1" applyFill="1" applyBorder="1" applyAlignment="1">
      <alignment horizontal="left" vertical="center" indent="1"/>
    </xf>
    <xf numFmtId="0" fontId="3" fillId="2" borderId="7" xfId="0" applyFont="1" applyFill="1" applyBorder="1" applyAlignment="1">
      <alignment horizontal="left" vertical="center" indent="1"/>
    </xf>
    <xf numFmtId="0" fontId="3" fillId="2" borderId="6" xfId="0" applyFont="1" applyFill="1" applyBorder="1" applyAlignment="1">
      <alignment horizontal="left" vertical="center" indent="1"/>
    </xf>
    <xf numFmtId="0" fontId="4" fillId="2" borderId="4" xfId="0" applyFont="1" applyFill="1" applyBorder="1" applyAlignment="1">
      <alignment horizontal="center" vertical="center"/>
    </xf>
    <xf numFmtId="38" fontId="3" fillId="2" borderId="7" xfId="0" applyNumberFormat="1" applyFont="1" applyFill="1" applyBorder="1" applyAlignment="1">
      <alignment horizontal="right" vertical="center" indent="4"/>
    </xf>
    <xf numFmtId="38" fontId="3" fillId="2" borderId="4" xfId="0" applyNumberFormat="1" applyFont="1" applyFill="1" applyBorder="1" applyAlignment="1">
      <alignment horizontal="right" vertical="center" indent="4"/>
    </xf>
    <xf numFmtId="38" fontId="3" fillId="2" borderId="6" xfId="0" applyNumberFormat="1" applyFont="1" applyFill="1" applyBorder="1" applyAlignment="1">
      <alignment horizontal="right" vertical="center" indent="4"/>
    </xf>
    <xf numFmtId="38" fontId="4" fillId="2" borderId="6" xfId="0" applyNumberFormat="1" applyFont="1" applyFill="1" applyBorder="1" applyAlignment="1">
      <alignment horizontal="right" vertical="center" indent="4"/>
    </xf>
    <xf numFmtId="38" fontId="3" fillId="2" borderId="7" xfId="0" applyNumberFormat="1" applyFont="1" applyFill="1" applyBorder="1" applyAlignment="1">
      <alignment horizontal="right" vertical="center" indent="5"/>
    </xf>
    <xf numFmtId="38" fontId="3" fillId="2" borderId="4" xfId="0" applyNumberFormat="1" applyFont="1" applyFill="1" applyBorder="1" applyAlignment="1">
      <alignment horizontal="right" vertical="center" indent="5"/>
    </xf>
    <xf numFmtId="38" fontId="3" fillId="2" borderId="6" xfId="0" applyNumberFormat="1" applyFont="1" applyFill="1" applyBorder="1" applyAlignment="1">
      <alignment horizontal="right" vertical="center" indent="5"/>
    </xf>
    <xf numFmtId="0" fontId="11" fillId="0" borderId="0" xfId="0" applyFont="1"/>
    <xf numFmtId="0" fontId="12" fillId="0" borderId="0" xfId="0" applyFont="1"/>
    <xf numFmtId="0" fontId="12" fillId="0" borderId="0" xfId="0" applyFont="1" applyAlignment="1">
      <alignment horizontal="justify" vertical="center"/>
    </xf>
    <xf numFmtId="0" fontId="12" fillId="0" borderId="9" xfId="0" applyFont="1" applyBorder="1"/>
    <xf numFmtId="0" fontId="12"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15" xfId="0" applyFont="1" applyBorder="1" applyAlignment="1">
      <alignment wrapText="1"/>
    </xf>
    <xf numFmtId="0" fontId="11" fillId="0" borderId="12"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0" xfId="0" applyFont="1"/>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1" fontId="12" fillId="0" borderId="0" xfId="0" applyNumberFormat="1" applyFont="1" applyAlignment="1">
      <alignment horizontal="center" vertical="center"/>
    </xf>
    <xf numFmtId="0" fontId="13" fillId="0" borderId="0" xfId="1" applyFont="1" applyBorder="1" applyAlignment="1">
      <alignment vertical="center"/>
    </xf>
    <xf numFmtId="0" fontId="9" fillId="0" borderId="9" xfId="0" applyFont="1" applyBorder="1"/>
    <xf numFmtId="0" fontId="9" fillId="0" borderId="9" xfId="0" applyFont="1" applyBorder="1" applyAlignment="1">
      <alignment horizontal="right"/>
    </xf>
    <xf numFmtId="0" fontId="11" fillId="0" borderId="7" xfId="0" applyFont="1" applyBorder="1" applyAlignment="1">
      <alignment horizontal="center"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11" fillId="0" borderId="12" xfId="0" applyFont="1" applyBorder="1" applyAlignment="1">
      <alignment horizontal="left" vertical="center"/>
    </xf>
    <xf numFmtId="1" fontId="12" fillId="0" borderId="7" xfId="0" applyNumberFormat="1" applyFont="1" applyBorder="1" applyAlignment="1">
      <alignment horizontal="right" vertical="center" indent="5"/>
    </xf>
    <xf numFmtId="1" fontId="12" fillId="0" borderId="17" xfId="0" applyNumberFormat="1" applyFont="1" applyBorder="1" applyAlignment="1">
      <alignment horizontal="right" vertical="center" indent="5"/>
    </xf>
    <xf numFmtId="1" fontId="12" fillId="0" borderId="6" xfId="0" applyNumberFormat="1" applyFont="1" applyBorder="1" applyAlignment="1">
      <alignment horizontal="right" vertical="center" indent="5"/>
    </xf>
    <xf numFmtId="1" fontId="12" fillId="0" borderId="9" xfId="0" applyNumberFormat="1" applyFont="1" applyBorder="1" applyAlignment="1">
      <alignment horizontal="right" vertical="center" indent="5"/>
    </xf>
    <xf numFmtId="1" fontId="11" fillId="0" borderId="6" xfId="0" applyNumberFormat="1" applyFont="1" applyBorder="1" applyAlignment="1">
      <alignment horizontal="right" vertical="center" indent="5"/>
    </xf>
    <xf numFmtId="1" fontId="11" fillId="0" borderId="9" xfId="0" applyNumberFormat="1" applyFont="1" applyBorder="1" applyAlignment="1">
      <alignment horizontal="right" vertical="center" indent="5"/>
    </xf>
    <xf numFmtId="0" fontId="12" fillId="0" borderId="0" xfId="0" applyFont="1" applyAlignment="1">
      <alignment horizontal="right"/>
    </xf>
    <xf numFmtId="0" fontId="15" fillId="0" borderId="0" xfId="0" applyFont="1"/>
    <xf numFmtId="0" fontId="12" fillId="0" borderId="0" xfId="0" applyFont="1" applyAlignment="1">
      <alignment vertical="center"/>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20" xfId="0" applyFont="1" applyBorder="1" applyAlignment="1">
      <alignment horizontal="center" vertical="center" wrapText="1"/>
    </xf>
    <xf numFmtId="0" fontId="14" fillId="0" borderId="18" xfId="0" applyFont="1" applyBorder="1" applyAlignment="1">
      <alignment horizontal="center" vertical="center" wrapText="1"/>
    </xf>
    <xf numFmtId="0" fontId="10" fillId="0" borderId="10" xfId="0" applyFont="1" applyBorder="1"/>
    <xf numFmtId="0" fontId="10" fillId="0" borderId="20" xfId="0" applyFont="1" applyBorder="1"/>
    <xf numFmtId="0" fontId="11" fillId="0" borderId="10" xfId="0" applyFont="1" applyBorder="1" applyAlignment="1">
      <alignment horizontal="right" vertical="center" indent="4"/>
    </xf>
    <xf numFmtId="0" fontId="11" fillId="0" borderId="7" xfId="0" applyFont="1" applyBorder="1" applyAlignment="1">
      <alignment horizontal="right" vertical="center" indent="4"/>
    </xf>
    <xf numFmtId="0" fontId="11" fillId="0" borderId="8" xfId="0" applyFont="1" applyBorder="1" applyAlignment="1">
      <alignment horizontal="right" vertical="center" indent="4"/>
    </xf>
    <xf numFmtId="0" fontId="11" fillId="0" borderId="17" xfId="0" applyFont="1" applyBorder="1" applyAlignment="1">
      <alignment horizontal="right" vertical="center" indent="4"/>
    </xf>
    <xf numFmtId="0" fontId="11" fillId="0" borderId="20" xfId="0" applyFont="1" applyBorder="1" applyAlignment="1">
      <alignment horizontal="right" vertical="center" indent="4"/>
    </xf>
    <xf numFmtId="0" fontId="11" fillId="0" borderId="4" xfId="0" applyFont="1" applyBorder="1" applyAlignment="1">
      <alignment horizontal="right" vertical="center" indent="4"/>
    </xf>
    <xf numFmtId="0" fontId="12" fillId="0" borderId="18" xfId="0" applyFont="1" applyBorder="1" applyAlignment="1">
      <alignment horizontal="right" vertical="center" indent="4"/>
    </xf>
    <xf numFmtId="0" fontId="11" fillId="0" borderId="0" xfId="0" applyFont="1" applyAlignment="1">
      <alignment horizontal="right" vertical="center" indent="4"/>
    </xf>
    <xf numFmtId="0" fontId="12" fillId="0" borderId="0" xfId="0" applyFont="1" applyAlignment="1">
      <alignment horizontal="right" vertical="center" indent="4"/>
    </xf>
    <xf numFmtId="0" fontId="11" fillId="0" borderId="12" xfId="0" applyFont="1" applyBorder="1" applyAlignment="1">
      <alignment horizontal="right" vertical="center" indent="4"/>
    </xf>
    <xf numFmtId="0" fontId="11" fillId="0" borderId="6" xfId="0" applyFont="1" applyBorder="1" applyAlignment="1">
      <alignment horizontal="right" vertical="center" indent="4"/>
    </xf>
    <xf numFmtId="0" fontId="12" fillId="0" borderId="16" xfId="0" applyFont="1" applyBorder="1" applyAlignment="1">
      <alignment horizontal="right" vertical="center" indent="4"/>
    </xf>
    <xf numFmtId="0" fontId="11" fillId="0" borderId="9" xfId="0" applyFont="1" applyBorder="1" applyAlignment="1">
      <alignment horizontal="right" vertical="center" indent="4"/>
    </xf>
    <xf numFmtId="0" fontId="12" fillId="0" borderId="9" xfId="0" applyFont="1" applyBorder="1" applyAlignment="1">
      <alignment horizontal="right" vertical="center" indent="4"/>
    </xf>
    <xf numFmtId="0" fontId="11" fillId="0" borderId="18" xfId="0" applyFont="1" applyBorder="1" applyAlignment="1">
      <alignment horizontal="right" vertical="center" indent="4"/>
    </xf>
    <xf numFmtId="0" fontId="10" fillId="0" borderId="11" xfId="0" applyFont="1" applyBorder="1" applyAlignment="1">
      <alignment wrapText="1"/>
    </xf>
    <xf numFmtId="0" fontId="11" fillId="0" borderId="11" xfId="0" applyFont="1" applyBorder="1" applyAlignment="1">
      <alignment horizontal="right" vertical="center" indent="4"/>
    </xf>
    <xf numFmtId="0" fontId="11" fillId="0" borderId="1" xfId="0" applyFont="1" applyBorder="1" applyAlignment="1">
      <alignment horizontal="right" vertical="center" indent="4"/>
    </xf>
    <xf numFmtId="0" fontId="11" fillId="0" borderId="15" xfId="0" applyFont="1" applyBorder="1" applyAlignment="1">
      <alignment horizontal="right" vertical="center" indent="4"/>
    </xf>
    <xf numFmtId="0" fontId="11" fillId="0" borderId="19" xfId="0" applyFont="1" applyBorder="1" applyAlignment="1">
      <alignment horizontal="right" vertical="center" indent="4"/>
    </xf>
    <xf numFmtId="0" fontId="6" fillId="0" borderId="20" xfId="0" applyFont="1" applyBorder="1"/>
    <xf numFmtId="0" fontId="6" fillId="0" borderId="12" xfId="0" applyFont="1" applyBorder="1"/>
    <xf numFmtId="0" fontId="3" fillId="0" borderId="0" xfId="0" applyFont="1" applyAlignment="1">
      <alignment horizontal="justify" vertical="center"/>
    </xf>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wrapText="1"/>
    </xf>
    <xf numFmtId="0" fontId="3" fillId="0" borderId="1" xfId="0" applyFont="1" applyBorder="1" applyAlignment="1">
      <alignment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wrapText="1"/>
    </xf>
    <xf numFmtId="0" fontId="3" fillId="0" borderId="1" xfId="0" applyFont="1" applyBorder="1" applyAlignment="1">
      <alignment horizontal="left" wrapText="1"/>
    </xf>
    <xf numFmtId="0" fontId="6" fillId="0" borderId="0" xfId="0" applyFont="1" applyAlignment="1">
      <alignment wrapText="1"/>
    </xf>
    <xf numFmtId="0" fontId="8" fillId="0" borderId="0" xfId="0" applyFont="1" applyAlignment="1">
      <alignment wrapText="1"/>
    </xf>
    <xf numFmtId="0" fontId="6" fillId="0" borderId="1" xfId="0" applyFont="1" applyBorder="1" applyAlignment="1">
      <alignment horizontal="center" wrapText="1"/>
    </xf>
    <xf numFmtId="0" fontId="4" fillId="0" borderId="0" xfId="0" applyFont="1" applyAlignment="1">
      <alignment horizontal="justify" vertical="center" wrapText="1"/>
    </xf>
    <xf numFmtId="0" fontId="4" fillId="0" borderId="0" xfId="0" applyFont="1" applyAlignment="1">
      <alignment wrapText="1"/>
    </xf>
    <xf numFmtId="0" fontId="11" fillId="0" borderId="10" xfId="0" applyFont="1" applyBorder="1" applyAlignment="1">
      <alignment horizontal="center" vertical="center" wrapText="1"/>
    </xf>
    <xf numFmtId="0" fontId="12" fillId="0" borderId="8" xfId="0" applyFont="1" applyBorder="1" applyAlignment="1">
      <alignment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0" xfId="0" applyFont="1" applyAlignment="1">
      <alignment horizontal="justify" vertical="center"/>
    </xf>
    <xf numFmtId="0" fontId="11" fillId="0" borderId="0" xfId="0" applyFont="1"/>
    <xf numFmtId="0" fontId="9" fillId="0" borderId="0" xfId="0" applyFont="1" applyAlignment="1">
      <alignmen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9" fillId="2" borderId="0" xfId="0" applyFont="1" applyFill="1" applyAlignment="1">
      <alignment horizontal="left" vertical="center" wrapText="1"/>
    </xf>
    <xf numFmtId="0" fontId="6" fillId="2" borderId="0" xfId="0" applyFont="1" applyFill="1" applyAlignment="1">
      <alignment horizontal="left" vertical="center"/>
    </xf>
    <xf numFmtId="0" fontId="6" fillId="0" borderId="0" xfId="0" applyFont="1" applyAlignment="1">
      <alignment horizontal="left" vertical="center"/>
    </xf>
    <xf numFmtId="0" fontId="2" fillId="0" borderId="0" xfId="0" applyFont="1" applyAlignment="1">
      <alignment wrapText="1"/>
    </xf>
    <xf numFmtId="0" fontId="11" fillId="0" borderId="0" xfId="0" applyFont="1" applyAlignment="1">
      <alignment horizontal="justify" vertical="center" wrapText="1"/>
    </xf>
    <xf numFmtId="0" fontId="12" fillId="0" borderId="0" xfId="0" applyFont="1" applyAlignment="1">
      <alignment wrapText="1"/>
    </xf>
    <xf numFmtId="0" fontId="7" fillId="0" borderId="0" xfId="0" applyFont="1" applyAlignment="1">
      <alignment horizontal="left" vertical="top" wrapText="1"/>
    </xf>
    <xf numFmtId="0" fontId="12" fillId="0" borderId="0" xfId="0" applyFont="1" applyAlignment="1">
      <alignment vertical="top" wrapText="1"/>
    </xf>
    <xf numFmtId="0" fontId="11" fillId="0" borderId="0" xfId="0" applyFont="1" applyAlignment="1">
      <alignment horizontal="left" vertical="center" wrapText="1"/>
    </xf>
    <xf numFmtId="0" fontId="12" fillId="0" borderId="0" xfId="0" applyFont="1" applyAlignment="1">
      <alignment horizontal="justify" vertical="center"/>
    </xf>
    <xf numFmtId="0" fontId="12" fillId="0" borderId="0" xfId="0" applyFont="1"/>
    <xf numFmtId="0" fontId="9" fillId="0" borderId="0" xfId="0" applyFont="1" applyAlignment="1">
      <alignment horizontal="justify" vertical="center"/>
    </xf>
    <xf numFmtId="0" fontId="9" fillId="0" borderId="0" xfId="0" applyFont="1"/>
    <xf numFmtId="0" fontId="14" fillId="0" borderId="11" xfId="0" applyFont="1" applyBorder="1" applyAlignment="1">
      <alignment horizontal="center" vertical="center" wrapText="1"/>
    </xf>
    <xf numFmtId="0" fontId="12" fillId="0" borderId="19" xfId="0" applyFont="1" applyBorder="1"/>
    <xf numFmtId="0" fontId="12" fillId="0" borderId="15" xfId="0" applyFont="1" applyBorder="1"/>
    <xf numFmtId="0" fontId="14" fillId="0" borderId="19" xfId="0" applyFont="1" applyBorder="1" applyAlignment="1">
      <alignment horizontal="center" vertical="center" wrapText="1"/>
    </xf>
    <xf numFmtId="0" fontId="16" fillId="0" borderId="11" xfId="0" applyFont="1" applyBorder="1" applyAlignment="1">
      <alignment horizontal="center" vertical="center"/>
    </xf>
    <xf numFmtId="0" fontId="6" fillId="0" borderId="0" xfId="0" applyFont="1" applyAlignment="1">
      <alignment horizontal="justify" vertical="top" wrapText="1"/>
    </xf>
    <xf numFmtId="0" fontId="9" fillId="0" borderId="0" xfId="0" applyFont="1" applyAlignment="1">
      <alignment vertical="top"/>
    </xf>
    <xf numFmtId="38" fontId="7" fillId="2" borderId="6" xfId="0" quotePrefix="1" applyNumberFormat="1" applyFont="1" applyFill="1" applyBorder="1" applyAlignment="1">
      <alignment horizontal="right" vertical="center" indent="5"/>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10"/>
  <sheetViews>
    <sheetView showGridLines="0" tabSelected="1" topLeftCell="A4" zoomScaleNormal="100" workbookViewId="0">
      <selection activeCell="C11" sqref="C11"/>
    </sheetView>
  </sheetViews>
  <sheetFormatPr baseColWidth="10" defaultColWidth="11.44140625" defaultRowHeight="10.199999999999999" x14ac:dyDescent="0.2"/>
  <cols>
    <col min="1" max="1" width="4" style="1" customWidth="1"/>
    <col min="2" max="2" width="8.44140625" style="1" customWidth="1"/>
    <col min="3" max="3" width="12.44140625" style="1" customWidth="1"/>
    <col min="4" max="5" width="21.33203125" style="1" customWidth="1"/>
    <col min="6" max="6" width="41.109375" style="1" customWidth="1"/>
    <col min="7" max="8" width="21.33203125" style="1" customWidth="1"/>
    <col min="9" max="16384" width="11.44140625" style="1"/>
  </cols>
  <sheetData>
    <row r="1" spans="2:8" s="2" customFormat="1" ht="34.5" customHeight="1" x14ac:dyDescent="0.2">
      <c r="B1" s="102" t="s">
        <v>54</v>
      </c>
      <c r="C1" s="103"/>
      <c r="D1" s="103"/>
      <c r="E1" s="103"/>
      <c r="F1" s="103"/>
      <c r="G1" s="103"/>
      <c r="H1" s="103"/>
    </row>
    <row r="2" spans="2:8" ht="15" customHeight="1" x14ac:dyDescent="0.2">
      <c r="B2" s="90" t="s">
        <v>55</v>
      </c>
      <c r="C2" s="91"/>
      <c r="D2" s="90" t="s">
        <v>2</v>
      </c>
      <c r="E2" s="91"/>
      <c r="F2" s="10" t="s">
        <v>3</v>
      </c>
      <c r="G2" s="90" t="s">
        <v>4</v>
      </c>
      <c r="H2" s="92"/>
    </row>
    <row r="3" spans="2:8" ht="20.399999999999999" x14ac:dyDescent="0.2">
      <c r="B3" s="93" t="s">
        <v>0</v>
      </c>
      <c r="C3" s="11" t="s">
        <v>29</v>
      </c>
      <c r="D3" s="95" t="s">
        <v>5</v>
      </c>
      <c r="E3" s="95"/>
      <c r="F3" s="12" t="s">
        <v>6</v>
      </c>
      <c r="G3" s="95" t="s">
        <v>5</v>
      </c>
      <c r="H3" s="95"/>
    </row>
    <row r="4" spans="2:8" ht="85.5" customHeight="1" x14ac:dyDescent="0.2">
      <c r="B4" s="94"/>
      <c r="C4" s="11" t="s">
        <v>30</v>
      </c>
      <c r="D4" s="95" t="s">
        <v>5</v>
      </c>
      <c r="E4" s="95"/>
      <c r="F4" s="12" t="s">
        <v>7</v>
      </c>
      <c r="G4" s="96" t="s">
        <v>39</v>
      </c>
      <c r="H4" s="97"/>
    </row>
    <row r="5" spans="2:8" ht="79.5" customHeight="1" x14ac:dyDescent="0.2">
      <c r="B5" s="94"/>
      <c r="C5" s="11" t="s">
        <v>31</v>
      </c>
      <c r="D5" s="95" t="s">
        <v>32</v>
      </c>
      <c r="E5" s="95"/>
      <c r="F5" s="12" t="s">
        <v>8</v>
      </c>
      <c r="G5" s="96" t="s">
        <v>38</v>
      </c>
      <c r="H5" s="97"/>
    </row>
    <row r="6" spans="2:8" ht="19.2" customHeight="1" x14ac:dyDescent="0.2">
      <c r="B6" s="93" t="s">
        <v>1</v>
      </c>
      <c r="C6" s="98"/>
      <c r="D6" s="95" t="s">
        <v>37</v>
      </c>
      <c r="E6" s="95"/>
      <c r="F6" s="12" t="s">
        <v>37</v>
      </c>
      <c r="G6" s="95" t="s">
        <v>37</v>
      </c>
      <c r="H6" s="92"/>
    </row>
    <row r="7" spans="2:8" ht="76.2" customHeight="1" x14ac:dyDescent="0.2">
      <c r="B7" s="93" t="s">
        <v>9</v>
      </c>
      <c r="C7" s="98"/>
      <c r="D7" s="95" t="s">
        <v>36</v>
      </c>
      <c r="E7" s="95"/>
      <c r="F7" s="12" t="s">
        <v>53</v>
      </c>
      <c r="G7" s="96" t="s">
        <v>35</v>
      </c>
      <c r="H7" s="101"/>
    </row>
    <row r="8" spans="2:8" s="9" customFormat="1" ht="36" customHeight="1" x14ac:dyDescent="0.2">
      <c r="B8" s="99" t="s">
        <v>63</v>
      </c>
      <c r="C8" s="100"/>
      <c r="D8" s="100"/>
      <c r="E8" s="100"/>
      <c r="F8" s="100"/>
      <c r="G8" s="100"/>
      <c r="H8" s="100"/>
    </row>
    <row r="9" spans="2:8" x14ac:dyDescent="0.2">
      <c r="B9" s="88"/>
      <c r="C9" s="89"/>
      <c r="D9" s="89"/>
      <c r="E9" s="89"/>
      <c r="F9" s="89"/>
      <c r="G9" s="89"/>
      <c r="H9" s="89"/>
    </row>
    <row r="10" spans="2:8" x14ac:dyDescent="0.2">
      <c r="B10" s="88"/>
      <c r="C10" s="89"/>
      <c r="D10" s="89"/>
      <c r="E10" s="89"/>
      <c r="F10" s="89"/>
      <c r="G10" s="89"/>
      <c r="H10" s="89"/>
    </row>
  </sheetData>
  <mergeCells count="20">
    <mergeCell ref="B8:H8"/>
    <mergeCell ref="D7:E7"/>
    <mergeCell ref="G7:H7"/>
    <mergeCell ref="B1:H1"/>
    <mergeCell ref="B9:H9"/>
    <mergeCell ref="B10:H10"/>
    <mergeCell ref="D2:E2"/>
    <mergeCell ref="G2:H2"/>
    <mergeCell ref="B3:B5"/>
    <mergeCell ref="D3:E3"/>
    <mergeCell ref="G3:H3"/>
    <mergeCell ref="D4:E4"/>
    <mergeCell ref="G4:H4"/>
    <mergeCell ref="D5:E5"/>
    <mergeCell ref="G5:H5"/>
    <mergeCell ref="B6:C6"/>
    <mergeCell ref="D6:E6"/>
    <mergeCell ref="G6:H6"/>
    <mergeCell ref="B7:C7"/>
    <mergeCell ref="B2:C2"/>
  </mergeCells>
  <pageMargins left="0.7" right="0.7" top="0.75" bottom="0.75" header="0.3" footer="0.3"/>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7"/>
  <sheetViews>
    <sheetView showGridLines="0" topLeftCell="C1" zoomScaleNormal="100" workbookViewId="0">
      <selection activeCell="J9" sqref="J9"/>
    </sheetView>
  </sheetViews>
  <sheetFormatPr baseColWidth="10" defaultColWidth="10.6640625" defaultRowHeight="10.199999999999999" x14ac:dyDescent="0.2"/>
  <cols>
    <col min="1" max="1" width="4.33203125" style="26" customWidth="1"/>
    <col min="2" max="2" width="18.44140625" style="26" customWidth="1"/>
    <col min="3" max="4" width="34.44140625" style="26" customWidth="1"/>
    <col min="5" max="6" width="20" style="26" customWidth="1"/>
    <col min="7" max="16384" width="10.6640625" style="26"/>
  </cols>
  <sheetData>
    <row r="1" spans="2:8" s="25" customFormat="1" x14ac:dyDescent="0.2">
      <c r="B1" s="110" t="s">
        <v>47</v>
      </c>
      <c r="C1" s="111"/>
      <c r="D1" s="111"/>
      <c r="E1" s="111"/>
      <c r="F1" s="111"/>
    </row>
    <row r="2" spans="2:8" x14ac:dyDescent="0.2">
      <c r="B2" s="27"/>
      <c r="C2" s="28"/>
      <c r="D2" s="28"/>
      <c r="E2" s="28"/>
      <c r="F2" s="28"/>
    </row>
    <row r="3" spans="2:8" x14ac:dyDescent="0.2">
      <c r="B3" s="29"/>
      <c r="C3" s="30" t="s">
        <v>2</v>
      </c>
      <c r="D3" s="31" t="s">
        <v>3</v>
      </c>
      <c r="E3" s="104" t="s">
        <v>23</v>
      </c>
      <c r="F3" s="105"/>
    </row>
    <row r="4" spans="2:8" ht="40.799999999999997" x14ac:dyDescent="0.2">
      <c r="B4" s="32" t="s">
        <v>21</v>
      </c>
      <c r="C4" s="33" t="s">
        <v>46</v>
      </c>
      <c r="D4" s="106" t="s">
        <v>44</v>
      </c>
      <c r="E4" s="108" t="s">
        <v>43</v>
      </c>
      <c r="F4" s="34"/>
    </row>
    <row r="5" spans="2:8" ht="81.75" customHeight="1" x14ac:dyDescent="0.2">
      <c r="B5" s="35" t="s">
        <v>9</v>
      </c>
      <c r="C5" s="36" t="s">
        <v>45</v>
      </c>
      <c r="D5" s="107"/>
      <c r="E5" s="109"/>
      <c r="F5" s="37" t="s">
        <v>42</v>
      </c>
    </row>
    <row r="7" spans="2:8" s="38" customFormat="1" x14ac:dyDescent="0.2">
      <c r="B7" s="112" t="s">
        <v>26</v>
      </c>
      <c r="C7" s="112"/>
      <c r="D7" s="112"/>
      <c r="E7" s="112"/>
      <c r="F7" s="112"/>
      <c r="G7" s="112"/>
      <c r="H7" s="112"/>
    </row>
  </sheetData>
  <mergeCells count="5">
    <mergeCell ref="E3:F3"/>
    <mergeCell ref="D4:D5"/>
    <mergeCell ref="E4:E5"/>
    <mergeCell ref="B1:F1"/>
    <mergeCell ref="B7:H7"/>
  </mergeCell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showGridLines="0" zoomScale="96" zoomScaleNormal="96" workbookViewId="0">
      <selection activeCell="F10" sqref="F10"/>
    </sheetView>
  </sheetViews>
  <sheetFormatPr baseColWidth="10" defaultColWidth="11.44140625" defaultRowHeight="10.199999999999999" x14ac:dyDescent="0.2"/>
  <cols>
    <col min="1" max="1" width="4.109375" style="6" customWidth="1"/>
    <col min="2" max="2" width="12.44140625" style="6" bestFit="1" customWidth="1"/>
    <col min="3" max="5" width="11.44140625" style="6"/>
    <col min="6" max="6" width="14.6640625" style="6" customWidth="1"/>
    <col min="7" max="16384" width="11.44140625" style="6"/>
  </cols>
  <sheetData>
    <row r="1" spans="1:10" s="5" customFormat="1" ht="34.200000000000003" customHeight="1" x14ac:dyDescent="0.2">
      <c r="A1" s="2"/>
      <c r="B1" s="102" t="s">
        <v>40</v>
      </c>
      <c r="C1" s="103"/>
      <c r="D1" s="103"/>
      <c r="E1" s="103"/>
      <c r="F1" s="103"/>
      <c r="G1" s="103"/>
      <c r="H1" s="103"/>
      <c r="I1" s="121"/>
      <c r="J1" s="121"/>
    </row>
    <row r="2" spans="1:10" x14ac:dyDescent="0.2">
      <c r="A2" s="1"/>
      <c r="B2" s="3"/>
      <c r="C2" s="3"/>
      <c r="D2" s="3"/>
      <c r="E2" s="1"/>
      <c r="F2" s="4" t="s">
        <v>10</v>
      </c>
      <c r="G2" s="1"/>
      <c r="H2" s="1"/>
    </row>
    <row r="3" spans="1:10" x14ac:dyDescent="0.2">
      <c r="A3" s="1"/>
      <c r="B3" s="113" t="s">
        <v>25</v>
      </c>
      <c r="C3" s="115" t="s">
        <v>12</v>
      </c>
      <c r="D3" s="115"/>
      <c r="E3" s="115"/>
      <c r="F3" s="116" t="s">
        <v>41</v>
      </c>
      <c r="G3" s="1"/>
      <c r="H3" s="1"/>
    </row>
    <row r="4" spans="1:10" x14ac:dyDescent="0.2">
      <c r="A4" s="1"/>
      <c r="B4" s="114"/>
      <c r="C4" s="17" t="s">
        <v>13</v>
      </c>
      <c r="D4" s="17" t="s">
        <v>14</v>
      </c>
      <c r="E4" s="17" t="s">
        <v>15</v>
      </c>
      <c r="F4" s="117"/>
      <c r="G4" s="1"/>
      <c r="H4" s="1"/>
    </row>
    <row r="5" spans="1:10" x14ac:dyDescent="0.2">
      <c r="A5" s="1"/>
      <c r="B5" s="15" t="s">
        <v>16</v>
      </c>
      <c r="C5" s="18">
        <v>39</v>
      </c>
      <c r="D5" s="18">
        <v>93</v>
      </c>
      <c r="E5" s="18">
        <v>156</v>
      </c>
      <c r="F5" s="22">
        <v>96</v>
      </c>
      <c r="G5" s="1"/>
      <c r="H5" s="1"/>
    </row>
    <row r="6" spans="1:10" x14ac:dyDescent="0.2">
      <c r="A6" s="1"/>
      <c r="B6" s="13" t="s">
        <v>17</v>
      </c>
      <c r="C6" s="19">
        <f>((13/100)*81+(11.7/100)*146)/((13/100)+(11.7/100))</f>
        <v>111.78947368421053</v>
      </c>
      <c r="D6" s="19">
        <f>((12.3/100)*155+(9.4/100)*245)/((12.3/100)+(9.4/100))</f>
        <v>193.98617511520735</v>
      </c>
      <c r="E6" s="19">
        <f>((10.8/100)*234+(8.6/100)*337)/((10.8/100)+(8.6/100))</f>
        <v>279.65979381443299</v>
      </c>
      <c r="F6" s="23">
        <v>168</v>
      </c>
      <c r="G6" s="1"/>
      <c r="H6" s="1"/>
    </row>
    <row r="7" spans="1:10" x14ac:dyDescent="0.2">
      <c r="A7" s="1"/>
      <c r="B7" s="13" t="s">
        <v>18</v>
      </c>
      <c r="C7" s="19">
        <v>95</v>
      </c>
      <c r="D7" s="19">
        <v>213</v>
      </c>
      <c r="E7" s="19">
        <v>318</v>
      </c>
      <c r="F7" s="23">
        <v>252</v>
      </c>
      <c r="G7" s="1"/>
      <c r="H7" s="1"/>
    </row>
    <row r="8" spans="1:10" x14ac:dyDescent="0.2">
      <c r="A8" s="1"/>
      <c r="B8" s="13" t="s">
        <v>19</v>
      </c>
      <c r="C8" s="19">
        <v>38</v>
      </c>
      <c r="D8" s="19">
        <v>153</v>
      </c>
      <c r="E8" s="19">
        <v>271</v>
      </c>
      <c r="F8" s="23">
        <v>300</v>
      </c>
      <c r="G8" s="1"/>
      <c r="H8" s="1"/>
    </row>
    <row r="9" spans="1:10" x14ac:dyDescent="0.2">
      <c r="A9" s="1"/>
      <c r="B9" s="16" t="s">
        <v>20</v>
      </c>
      <c r="C9" s="20">
        <f>((8.6/100)*158+(6.3/100)*315+(2.6/100)*360)/((8.6/100)+(6.3/100)+(2.6/100))</f>
        <v>244.53142857142859</v>
      </c>
      <c r="D9" s="20">
        <f>((9.6/100)*294+(5.4/100)*453+(1.6/100)*458)/((9.6/100)+(5.4/100)+(1.6/100))</f>
        <v>361.53012048192767</v>
      </c>
      <c r="E9" s="20">
        <f>((11.5/100)*380+(5.2/100)*505+(1.3/100)*502)/((11.5/100)+(5.2/100)+(1.3/100))</f>
        <v>424.92222222222222</v>
      </c>
      <c r="F9" s="24">
        <v>360</v>
      </c>
      <c r="G9" s="1"/>
      <c r="H9" s="1"/>
    </row>
    <row r="10" spans="1:10" x14ac:dyDescent="0.2">
      <c r="A10" s="1"/>
      <c r="B10" s="14" t="s">
        <v>22</v>
      </c>
      <c r="C10" s="21">
        <v>140</v>
      </c>
      <c r="D10" s="21">
        <v>237</v>
      </c>
      <c r="E10" s="21">
        <v>320</v>
      </c>
      <c r="F10" s="138" t="s">
        <v>64</v>
      </c>
      <c r="G10" s="1"/>
      <c r="H10" s="1"/>
    </row>
    <row r="11" spans="1:10" x14ac:dyDescent="0.2">
      <c r="A11" s="1"/>
      <c r="B11" s="7"/>
      <c r="C11" s="8"/>
      <c r="D11" s="8"/>
      <c r="E11" s="8"/>
      <c r="F11" s="8"/>
      <c r="G11" s="1"/>
      <c r="H11" s="1"/>
    </row>
    <row r="12" spans="1:10" ht="173.25" customHeight="1" x14ac:dyDescent="0.2">
      <c r="A12" s="1"/>
      <c r="B12" s="118" t="s">
        <v>51</v>
      </c>
      <c r="C12" s="119"/>
      <c r="D12" s="119"/>
      <c r="E12" s="119"/>
      <c r="F12" s="120"/>
      <c r="G12" s="1"/>
      <c r="H12" s="1"/>
    </row>
    <row r="13" spans="1:10" ht="14.4" x14ac:dyDescent="0.3">
      <c r="B13"/>
    </row>
  </sheetData>
  <mergeCells count="5">
    <mergeCell ref="B3:B4"/>
    <mergeCell ref="C3:E3"/>
    <mergeCell ref="F3:F4"/>
    <mergeCell ref="B12:F12"/>
    <mergeCell ref="B1:J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4"/>
  <sheetViews>
    <sheetView showGridLines="0" zoomScaleNormal="100" workbookViewId="0">
      <selection activeCell="B8" sqref="B8:E8"/>
    </sheetView>
  </sheetViews>
  <sheetFormatPr baseColWidth="10" defaultColWidth="11.44140625" defaultRowHeight="10.199999999999999" x14ac:dyDescent="0.2"/>
  <cols>
    <col min="1" max="1" width="4.109375" style="26" customWidth="1"/>
    <col min="2" max="2" width="32" style="26" customWidth="1"/>
    <col min="3" max="5" width="12.6640625" style="26" customWidth="1"/>
    <col min="6" max="16384" width="11.44140625" style="26"/>
  </cols>
  <sheetData>
    <row r="1" spans="2:5" x14ac:dyDescent="0.2">
      <c r="B1" s="39" t="s">
        <v>49</v>
      </c>
    </row>
    <row r="2" spans="2:5" s="38" customFormat="1" x14ac:dyDescent="0.2">
      <c r="B2" s="40"/>
      <c r="C2" s="45"/>
      <c r="D2" s="45"/>
      <c r="E2" s="46" t="s">
        <v>24</v>
      </c>
    </row>
    <row r="3" spans="2:5" s="25" customFormat="1" x14ac:dyDescent="0.2">
      <c r="B3" s="41"/>
      <c r="C3" s="47">
        <v>2019</v>
      </c>
      <c r="D3" s="41">
        <v>2020</v>
      </c>
      <c r="E3" s="47">
        <v>2021</v>
      </c>
    </row>
    <row r="4" spans="2:5" s="38" customFormat="1" x14ac:dyDescent="0.2">
      <c r="B4" s="48" t="s">
        <v>33</v>
      </c>
      <c r="C4" s="51">
        <v>67</v>
      </c>
      <c r="D4" s="52">
        <v>69.302675624484408</v>
      </c>
      <c r="E4" s="51">
        <v>69.435332612289471</v>
      </c>
    </row>
    <row r="5" spans="2:5" s="38" customFormat="1" x14ac:dyDescent="0.2">
      <c r="B5" s="49" t="s">
        <v>34</v>
      </c>
      <c r="C5" s="53">
        <v>27.990894626093137</v>
      </c>
      <c r="D5" s="54">
        <v>29</v>
      </c>
      <c r="E5" s="53">
        <v>34</v>
      </c>
    </row>
    <row r="6" spans="2:5" x14ac:dyDescent="0.2">
      <c r="B6" s="50" t="s">
        <v>48</v>
      </c>
      <c r="C6" s="55">
        <v>53.674869275136864</v>
      </c>
      <c r="D6" s="56">
        <v>55</v>
      </c>
      <c r="E6" s="55">
        <v>56.346993093237394</v>
      </c>
    </row>
    <row r="7" spans="2:5" x14ac:dyDescent="0.2">
      <c r="B7" s="42"/>
      <c r="C7" s="43"/>
      <c r="D7" s="43"/>
      <c r="E7" s="43"/>
    </row>
    <row r="8" spans="2:5" ht="153" customHeight="1" x14ac:dyDescent="0.2">
      <c r="B8" s="124" t="s">
        <v>56</v>
      </c>
      <c r="C8" s="125"/>
      <c r="D8" s="125"/>
      <c r="E8" s="125"/>
    </row>
    <row r="9" spans="2:5" ht="28.5" customHeight="1" x14ac:dyDescent="0.2">
      <c r="B9" s="126"/>
      <c r="C9" s="123"/>
      <c r="D9" s="123"/>
      <c r="E9" s="123"/>
    </row>
    <row r="10" spans="2:5" x14ac:dyDescent="0.2">
      <c r="B10" s="122"/>
      <c r="C10" s="123"/>
      <c r="D10" s="123"/>
      <c r="E10" s="123"/>
    </row>
    <row r="11" spans="2:5" ht="36" customHeight="1" x14ac:dyDescent="0.2">
      <c r="B11" s="122"/>
      <c r="C11" s="123"/>
      <c r="D11" s="123"/>
      <c r="E11" s="123"/>
    </row>
    <row r="14" spans="2:5" x14ac:dyDescent="0.2">
      <c r="B14" s="44"/>
    </row>
  </sheetData>
  <mergeCells count="4">
    <mergeCell ref="B11:E11"/>
    <mergeCell ref="B8:E8"/>
    <mergeCell ref="B9:E9"/>
    <mergeCell ref="B10:E10"/>
  </mergeCell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21"/>
  <sheetViews>
    <sheetView showGridLines="0" topLeftCell="B3" zoomScaleNormal="100" workbookViewId="0">
      <selection activeCell="B17" sqref="B17:K17"/>
    </sheetView>
  </sheetViews>
  <sheetFormatPr baseColWidth="10" defaultColWidth="11.44140625" defaultRowHeight="10.199999999999999" x14ac:dyDescent="0.2"/>
  <cols>
    <col min="1" max="1" width="4.109375" style="26" customWidth="1"/>
    <col min="2" max="2" width="37.109375" style="26" bestFit="1" customWidth="1"/>
    <col min="3" max="16384" width="11.44140625" style="26"/>
  </cols>
  <sheetData>
    <row r="1" spans="2:15" s="25" customFormat="1" x14ac:dyDescent="0.2">
      <c r="B1" s="103" t="s">
        <v>57</v>
      </c>
      <c r="C1" s="111"/>
      <c r="D1" s="111"/>
      <c r="E1" s="111"/>
      <c r="F1" s="111"/>
      <c r="G1" s="111"/>
      <c r="H1" s="111"/>
      <c r="I1" s="111"/>
      <c r="J1" s="111"/>
      <c r="K1" s="111"/>
    </row>
    <row r="2" spans="2:15" x14ac:dyDescent="0.2">
      <c r="K2" s="57" t="s">
        <v>24</v>
      </c>
    </row>
    <row r="3" spans="2:15" ht="36" customHeight="1" x14ac:dyDescent="0.2">
      <c r="C3" s="131" t="s">
        <v>27</v>
      </c>
      <c r="D3" s="132"/>
      <c r="E3" s="133"/>
      <c r="F3" s="134" t="s">
        <v>28</v>
      </c>
      <c r="G3" s="132"/>
      <c r="H3" s="132"/>
      <c r="I3" s="135" t="s">
        <v>62</v>
      </c>
      <c r="J3" s="132"/>
      <c r="K3" s="133"/>
    </row>
    <row r="4" spans="2:15" x14ac:dyDescent="0.2">
      <c r="C4" s="62">
        <v>2017</v>
      </c>
      <c r="D4" s="60">
        <v>2018</v>
      </c>
      <c r="E4" s="63">
        <v>2021</v>
      </c>
      <c r="F4" s="61">
        <v>2017</v>
      </c>
      <c r="G4" s="60">
        <v>2018</v>
      </c>
      <c r="H4" s="61">
        <v>2021</v>
      </c>
      <c r="I4" s="62">
        <v>2017</v>
      </c>
      <c r="J4" s="60">
        <v>2018</v>
      </c>
      <c r="K4" s="63">
        <v>2021</v>
      </c>
    </row>
    <row r="5" spans="2:15" x14ac:dyDescent="0.2">
      <c r="B5" s="64" t="s">
        <v>3</v>
      </c>
      <c r="C5" s="66">
        <v>7</v>
      </c>
      <c r="D5" s="67">
        <v>8</v>
      </c>
      <c r="E5" s="68">
        <v>12</v>
      </c>
      <c r="F5" s="69">
        <v>7</v>
      </c>
      <c r="G5" s="67">
        <v>8</v>
      </c>
      <c r="H5" s="69">
        <v>8</v>
      </c>
      <c r="I5" s="66">
        <v>8</v>
      </c>
      <c r="J5" s="67">
        <v>8</v>
      </c>
      <c r="K5" s="68">
        <v>9</v>
      </c>
      <c r="L5" s="58"/>
      <c r="M5" s="58"/>
      <c r="N5" s="58"/>
      <c r="O5" s="58"/>
    </row>
    <row r="6" spans="2:15" x14ac:dyDescent="0.2">
      <c r="B6" s="86" t="s">
        <v>58</v>
      </c>
      <c r="C6" s="70"/>
      <c r="D6" s="71"/>
      <c r="E6" s="72">
        <v>9</v>
      </c>
      <c r="F6" s="73"/>
      <c r="G6" s="71"/>
      <c r="H6" s="74">
        <v>6</v>
      </c>
      <c r="I6" s="70"/>
      <c r="J6" s="71"/>
      <c r="K6" s="72">
        <v>5</v>
      </c>
    </row>
    <row r="7" spans="2:15" x14ac:dyDescent="0.2">
      <c r="B7" s="86" t="s">
        <v>59</v>
      </c>
      <c r="C7" s="70"/>
      <c r="D7" s="71"/>
      <c r="E7" s="72">
        <v>5</v>
      </c>
      <c r="F7" s="73"/>
      <c r="G7" s="71"/>
      <c r="H7" s="74">
        <v>4</v>
      </c>
      <c r="I7" s="70"/>
      <c r="J7" s="71"/>
      <c r="K7" s="72">
        <v>3</v>
      </c>
    </row>
    <row r="8" spans="2:15" x14ac:dyDescent="0.2">
      <c r="B8" s="87" t="s">
        <v>60</v>
      </c>
      <c r="C8" s="75"/>
      <c r="D8" s="76"/>
      <c r="E8" s="77">
        <v>3</v>
      </c>
      <c r="F8" s="78"/>
      <c r="G8" s="76"/>
      <c r="H8" s="79">
        <v>2</v>
      </c>
      <c r="I8" s="75"/>
      <c r="J8" s="76"/>
      <c r="K8" s="77">
        <v>3</v>
      </c>
    </row>
    <row r="9" spans="2:15" x14ac:dyDescent="0.2">
      <c r="B9" s="65" t="s">
        <v>11</v>
      </c>
      <c r="C9" s="70">
        <v>19</v>
      </c>
      <c r="D9" s="71">
        <v>19</v>
      </c>
      <c r="E9" s="80">
        <v>24</v>
      </c>
      <c r="F9" s="73">
        <v>16</v>
      </c>
      <c r="G9" s="71">
        <v>17</v>
      </c>
      <c r="H9" s="73">
        <v>20</v>
      </c>
      <c r="I9" s="70">
        <v>21</v>
      </c>
      <c r="J9" s="71">
        <v>21</v>
      </c>
      <c r="K9" s="80">
        <v>22</v>
      </c>
    </row>
    <row r="10" spans="2:15" x14ac:dyDescent="0.2">
      <c r="B10" s="86" t="s">
        <v>58</v>
      </c>
      <c r="C10" s="70"/>
      <c r="D10" s="71"/>
      <c r="E10" s="72">
        <v>22</v>
      </c>
      <c r="F10" s="73"/>
      <c r="G10" s="71"/>
      <c r="H10" s="74">
        <v>18</v>
      </c>
      <c r="I10" s="70"/>
      <c r="J10" s="71"/>
      <c r="K10" s="72">
        <v>4</v>
      </c>
    </row>
    <row r="11" spans="2:15" x14ac:dyDescent="0.2">
      <c r="B11" s="86" t="s">
        <v>60</v>
      </c>
      <c r="C11" s="70"/>
      <c r="D11" s="71"/>
      <c r="E11" s="72">
        <v>7</v>
      </c>
      <c r="F11" s="73"/>
      <c r="G11" s="71"/>
      <c r="H11" s="74">
        <v>6</v>
      </c>
      <c r="I11" s="70"/>
      <c r="J11" s="71"/>
      <c r="K11" s="72">
        <v>19</v>
      </c>
    </row>
    <row r="12" spans="2:15" x14ac:dyDescent="0.2">
      <c r="B12" s="64" t="s">
        <v>2</v>
      </c>
      <c r="C12" s="66">
        <v>0.5</v>
      </c>
      <c r="D12" s="67">
        <v>0.5</v>
      </c>
      <c r="E12" s="68">
        <v>1.5</v>
      </c>
      <c r="F12" s="69">
        <v>0.2</v>
      </c>
      <c r="G12" s="67">
        <v>0.2</v>
      </c>
      <c r="H12" s="69">
        <v>0.4</v>
      </c>
      <c r="I12" s="66">
        <v>0.6</v>
      </c>
      <c r="J12" s="67">
        <v>0.7</v>
      </c>
      <c r="K12" s="68">
        <v>1.1000000000000001</v>
      </c>
    </row>
    <row r="13" spans="2:15" x14ac:dyDescent="0.2">
      <c r="B13" s="86" t="s">
        <v>58</v>
      </c>
      <c r="C13" s="70"/>
      <c r="D13" s="71"/>
      <c r="E13" s="72" t="s">
        <v>52</v>
      </c>
      <c r="F13" s="73"/>
      <c r="G13" s="71"/>
      <c r="H13" s="74" t="s">
        <v>52</v>
      </c>
      <c r="I13" s="70"/>
      <c r="J13" s="71"/>
      <c r="K13" s="72">
        <v>0.4</v>
      </c>
    </row>
    <row r="14" spans="2:15" x14ac:dyDescent="0.2">
      <c r="B14" s="87" t="s">
        <v>60</v>
      </c>
      <c r="C14" s="75"/>
      <c r="D14" s="76"/>
      <c r="E14" s="77" t="s">
        <v>52</v>
      </c>
      <c r="F14" s="78"/>
      <c r="G14" s="76"/>
      <c r="H14" s="79" t="s">
        <v>52</v>
      </c>
      <c r="I14" s="75"/>
      <c r="J14" s="76"/>
      <c r="K14" s="77">
        <v>0.7</v>
      </c>
    </row>
    <row r="15" spans="2:15" x14ac:dyDescent="0.2">
      <c r="B15" s="81" t="s">
        <v>50</v>
      </c>
      <c r="C15" s="82">
        <v>24</v>
      </c>
      <c r="D15" s="83">
        <v>25</v>
      </c>
      <c r="E15" s="84">
        <v>33</v>
      </c>
      <c r="F15" s="85">
        <v>22</v>
      </c>
      <c r="G15" s="83">
        <v>23</v>
      </c>
      <c r="H15" s="85">
        <v>26</v>
      </c>
      <c r="I15" s="82">
        <v>27</v>
      </c>
      <c r="J15" s="83">
        <v>28</v>
      </c>
      <c r="K15" s="84">
        <v>29</v>
      </c>
    </row>
    <row r="16" spans="2:15" s="38" customFormat="1" ht="16.2" customHeight="1" x14ac:dyDescent="0.2">
      <c r="B16" s="129"/>
      <c r="C16" s="130"/>
      <c r="D16" s="130"/>
      <c r="E16" s="130"/>
      <c r="F16" s="130"/>
      <c r="G16" s="130"/>
      <c r="H16" s="130"/>
      <c r="I16" s="130"/>
      <c r="J16" s="130"/>
      <c r="K16" s="130"/>
    </row>
    <row r="17" spans="2:11" s="38" customFormat="1" ht="121.95" customHeight="1" x14ac:dyDescent="0.2">
      <c r="B17" s="136" t="s">
        <v>61</v>
      </c>
      <c r="C17" s="137"/>
      <c r="D17" s="137"/>
      <c r="E17" s="137"/>
      <c r="F17" s="137"/>
      <c r="G17" s="137"/>
      <c r="H17" s="137"/>
      <c r="I17" s="137"/>
      <c r="J17" s="137"/>
      <c r="K17" s="137"/>
    </row>
    <row r="18" spans="2:11" x14ac:dyDescent="0.2">
      <c r="B18" s="127"/>
      <c r="C18" s="128"/>
      <c r="D18" s="128"/>
      <c r="E18" s="128"/>
      <c r="F18" s="128"/>
      <c r="G18" s="128"/>
      <c r="H18" s="128"/>
      <c r="I18" s="128"/>
      <c r="J18" s="128"/>
      <c r="K18" s="128"/>
    </row>
    <row r="19" spans="2:11" ht="23.25" customHeight="1" x14ac:dyDescent="0.2">
      <c r="B19" s="127"/>
      <c r="C19" s="128"/>
      <c r="D19" s="128"/>
      <c r="E19" s="128"/>
      <c r="F19" s="128"/>
      <c r="G19" s="128"/>
      <c r="H19" s="128"/>
      <c r="I19" s="128"/>
      <c r="J19" s="128"/>
      <c r="K19" s="128"/>
    </row>
    <row r="20" spans="2:11" x14ac:dyDescent="0.2">
      <c r="B20" s="127"/>
      <c r="C20" s="128"/>
      <c r="D20" s="128"/>
      <c r="E20" s="128"/>
      <c r="F20" s="128"/>
      <c r="G20" s="128"/>
      <c r="H20" s="128"/>
      <c r="I20" s="128"/>
      <c r="J20" s="128"/>
      <c r="K20" s="128"/>
    </row>
    <row r="21" spans="2:11" x14ac:dyDescent="0.2">
      <c r="B21" s="59"/>
    </row>
  </sheetData>
  <mergeCells count="9">
    <mergeCell ref="B18:K18"/>
    <mergeCell ref="B19:K19"/>
    <mergeCell ref="B20:K20"/>
    <mergeCell ref="B16:K16"/>
    <mergeCell ref="B1:K1"/>
    <mergeCell ref="C3:E3"/>
    <mergeCell ref="F3:H3"/>
    <mergeCell ref="I3:K3"/>
    <mergeCell ref="B17:K17"/>
  </mergeCells>
  <pageMargins left="0.7" right="0.7" top="0.75" bottom="0.75" header="0.3" footer="0.3"/>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F28_Tableau 1</vt:lpstr>
      <vt:lpstr>F28_Tableau encadré 1</vt:lpstr>
      <vt:lpstr>F28_Tableau 2</vt:lpstr>
      <vt:lpstr>F28_Tableau 3</vt:lpstr>
      <vt:lpstr>F28_Tableau 4</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LAPINTE, Aude (DREES/OSAM/BAMEDS)</dc:creator>
  <cp:lastModifiedBy>Guillaume BERTRAND</cp:lastModifiedBy>
  <cp:lastPrinted>2024-04-02T14:55:42Z</cp:lastPrinted>
  <dcterms:created xsi:type="dcterms:W3CDTF">2023-09-21T12:02:29Z</dcterms:created>
  <dcterms:modified xsi:type="dcterms:W3CDTF">2024-06-25T14:36:57Z</dcterms:modified>
</cp:coreProperties>
</file>