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emili\OneDrive\Documents\DREES\DREES\Panoramas\Minima 2024\Excels\"/>
    </mc:Choice>
  </mc:AlternateContent>
  <xr:revisionPtr revIDLastSave="0" documentId="13_ncr:1_{7CA6A456-6A07-4DD7-81E9-14972181BDA3}" xr6:coauthVersionLast="47" xr6:coauthVersionMax="47" xr10:uidLastSave="{00000000-0000-0000-0000-000000000000}"/>
  <bookViews>
    <workbookView xWindow="-110" yWindow="-110" windowWidth="19420" windowHeight="10300" xr2:uid="{00000000-000D-0000-FFFF-FFFF00000000}"/>
  </bookViews>
  <sheets>
    <sheet name="Schéma 1" sheetId="24" r:id="rId1"/>
    <sheet name="Tableau 1" sheetId="3" r:id="rId2"/>
    <sheet name="Graphique 1" sheetId="17" r:id="rId3"/>
    <sheet name="Graphique 2" sheetId="23" r:id="rId4"/>
    <sheet name="Tableau complémentaire"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7" i="24" l="1"/>
  <c r="D158" i="24"/>
  <c r="B274" i="24"/>
  <c r="D274" i="24"/>
  <c r="B258" i="24"/>
  <c r="D258" i="24" s="1"/>
  <c r="D254" i="24"/>
  <c r="D255" i="24"/>
  <c r="D256" i="24"/>
  <c r="D257" i="24"/>
  <c r="D160" i="24"/>
  <c r="D161" i="24"/>
  <c r="D162" i="24"/>
  <c r="D163" i="24"/>
  <c r="D164" i="24"/>
  <c r="D165" i="24"/>
  <c r="D166" i="24"/>
  <c r="D167" i="24"/>
  <c r="D168" i="24"/>
  <c r="D169" i="24"/>
  <c r="D170" i="24"/>
  <c r="D171" i="24"/>
  <c r="D172" i="24"/>
  <c r="D173" i="24"/>
  <c r="D174" i="24"/>
  <c r="D175" i="24"/>
  <c r="D176" i="24"/>
  <c r="D177" i="24"/>
  <c r="D178" i="24"/>
  <c r="D179" i="24"/>
  <c r="D180" i="24"/>
  <c r="D181" i="24"/>
  <c r="D182" i="24"/>
  <c r="D183" i="24"/>
  <c r="D184" i="24"/>
  <c r="D185" i="24"/>
  <c r="D186" i="24"/>
  <c r="D187" i="24"/>
  <c r="D188" i="24"/>
  <c r="D189" i="24"/>
  <c r="D190" i="24"/>
  <c r="D191" i="24"/>
  <c r="D192" i="24"/>
  <c r="D193" i="24"/>
  <c r="D194" i="24"/>
  <c r="D195" i="24"/>
  <c r="D196" i="24"/>
  <c r="D197" i="24"/>
  <c r="D198" i="24"/>
  <c r="D199" i="24"/>
  <c r="D200" i="24"/>
  <c r="D201" i="24"/>
  <c r="D202" i="24"/>
  <c r="D203" i="24"/>
  <c r="D204" i="24"/>
  <c r="D205" i="24"/>
  <c r="D206" i="24"/>
  <c r="D207" i="24"/>
  <c r="D208" i="24"/>
  <c r="D209" i="24"/>
  <c r="D210" i="24"/>
  <c r="D211" i="24"/>
  <c r="D212" i="24"/>
  <c r="D213" i="24"/>
  <c r="D214" i="24"/>
  <c r="D215" i="24"/>
  <c r="D216" i="24"/>
  <c r="D217" i="24"/>
  <c r="D218" i="24"/>
  <c r="D219" i="24"/>
  <c r="D220" i="24"/>
  <c r="D221" i="24"/>
  <c r="D222" i="24"/>
  <c r="D223" i="24"/>
  <c r="D224" i="24"/>
  <c r="D225" i="24"/>
  <c r="D226" i="24"/>
  <c r="D227" i="24"/>
  <c r="D228" i="24"/>
  <c r="D229" i="24"/>
  <c r="D230" i="24"/>
  <c r="D231" i="24"/>
  <c r="D232" i="24"/>
  <c r="D233" i="24"/>
  <c r="D234" i="24"/>
  <c r="D235" i="24"/>
  <c r="D236" i="24"/>
  <c r="D237" i="24"/>
  <c r="D238" i="24"/>
  <c r="D239" i="24"/>
  <c r="D240" i="24"/>
  <c r="D241" i="24"/>
  <c r="D242" i="24"/>
  <c r="D243" i="24"/>
  <c r="D244" i="24"/>
  <c r="D245" i="24"/>
  <c r="D246" i="24"/>
  <c r="D247" i="24"/>
  <c r="D248" i="24"/>
  <c r="D249" i="24"/>
  <c r="D250" i="24"/>
  <c r="D251" i="24"/>
  <c r="D252" i="24"/>
  <c r="D253" i="24"/>
  <c r="D159" i="24"/>
  <c r="E157" i="24"/>
  <c r="D155" i="24"/>
  <c r="D156" i="24"/>
  <c r="D153" i="24"/>
  <c r="D154" i="24"/>
  <c r="D149" i="24"/>
  <c r="D150" i="24"/>
  <c r="D151" i="24"/>
  <c r="D152" i="24"/>
  <c r="D7" i="24"/>
  <c r="E4" i="24"/>
  <c r="B259" i="24" l="1"/>
  <c r="D259" i="24"/>
  <c r="E259" i="24" s="1"/>
  <c r="F259" i="24" s="1"/>
  <c r="C259" i="24" l="1"/>
  <c r="B260" i="24"/>
  <c r="E258" i="24"/>
  <c r="F258" i="24" s="1"/>
  <c r="C258" i="24"/>
  <c r="E257" i="24"/>
  <c r="F257" i="24" s="1"/>
  <c r="C257" i="24"/>
  <c r="E256" i="24"/>
  <c r="F256" i="24" s="1"/>
  <c r="C256" i="24"/>
  <c r="E255" i="24"/>
  <c r="F255" i="24" s="1"/>
  <c r="C255" i="24"/>
  <c r="E254" i="24"/>
  <c r="F254" i="24" s="1"/>
  <c r="C254" i="24"/>
  <c r="E253" i="24"/>
  <c r="F253" i="24" s="1"/>
  <c r="C253" i="24"/>
  <c r="E252" i="24"/>
  <c r="F252" i="24" s="1"/>
  <c r="C252" i="24"/>
  <c r="E251" i="24"/>
  <c r="F251" i="24" s="1"/>
  <c r="C251" i="24"/>
  <c r="E250" i="24"/>
  <c r="F250" i="24" s="1"/>
  <c r="C250" i="24"/>
  <c r="E249" i="24"/>
  <c r="F249" i="24" s="1"/>
  <c r="C249" i="24"/>
  <c r="E248" i="24"/>
  <c r="F248" i="24" s="1"/>
  <c r="C248" i="24"/>
  <c r="E247" i="24"/>
  <c r="F247" i="24" s="1"/>
  <c r="C247" i="24"/>
  <c r="E246" i="24"/>
  <c r="F246" i="24" s="1"/>
  <c r="C246" i="24"/>
  <c r="E245" i="24"/>
  <c r="F245" i="24" s="1"/>
  <c r="C245" i="24"/>
  <c r="E244" i="24"/>
  <c r="F244" i="24" s="1"/>
  <c r="C244" i="24"/>
  <c r="E243" i="24"/>
  <c r="F243" i="24" s="1"/>
  <c r="C243" i="24"/>
  <c r="E242" i="24"/>
  <c r="F242" i="24" s="1"/>
  <c r="C242" i="24"/>
  <c r="E241" i="24"/>
  <c r="F241" i="24" s="1"/>
  <c r="C241" i="24"/>
  <c r="E240" i="24"/>
  <c r="F240" i="24" s="1"/>
  <c r="C240" i="24"/>
  <c r="E239" i="24"/>
  <c r="F239" i="24" s="1"/>
  <c r="C239" i="24"/>
  <c r="E238" i="24"/>
  <c r="F238" i="24" s="1"/>
  <c r="C238" i="24"/>
  <c r="E237" i="24"/>
  <c r="F237" i="24" s="1"/>
  <c r="C237" i="24"/>
  <c r="E236" i="24"/>
  <c r="F236" i="24" s="1"/>
  <c r="C236" i="24"/>
  <c r="E235" i="24"/>
  <c r="F235" i="24" s="1"/>
  <c r="C235" i="24"/>
  <c r="E234" i="24"/>
  <c r="F234" i="24" s="1"/>
  <c r="C234" i="24"/>
  <c r="E233" i="24"/>
  <c r="F233" i="24" s="1"/>
  <c r="C233" i="24"/>
  <c r="E232" i="24"/>
  <c r="F232" i="24" s="1"/>
  <c r="C232" i="24"/>
  <c r="E231" i="24"/>
  <c r="F231" i="24" s="1"/>
  <c r="C231" i="24"/>
  <c r="E230" i="24"/>
  <c r="F230" i="24" s="1"/>
  <c r="C230" i="24"/>
  <c r="E229" i="24"/>
  <c r="F229" i="24" s="1"/>
  <c r="C229" i="24"/>
  <c r="E228" i="24"/>
  <c r="F228" i="24" s="1"/>
  <c r="C228" i="24"/>
  <c r="E227" i="24"/>
  <c r="F227" i="24" s="1"/>
  <c r="C227" i="24"/>
  <c r="E226" i="24"/>
  <c r="F226" i="24" s="1"/>
  <c r="C226" i="24"/>
  <c r="E225" i="24"/>
  <c r="F225" i="24" s="1"/>
  <c r="C225" i="24"/>
  <c r="E224" i="24"/>
  <c r="F224" i="24" s="1"/>
  <c r="C224" i="24"/>
  <c r="E223" i="24"/>
  <c r="F223" i="24" s="1"/>
  <c r="C223" i="24"/>
  <c r="E222" i="24"/>
  <c r="F222" i="24" s="1"/>
  <c r="C222" i="24"/>
  <c r="E221" i="24"/>
  <c r="F221" i="24" s="1"/>
  <c r="C221" i="24"/>
  <c r="E220" i="24"/>
  <c r="F220" i="24" s="1"/>
  <c r="C220" i="24"/>
  <c r="E219" i="24"/>
  <c r="F219" i="24" s="1"/>
  <c r="C219" i="24"/>
  <c r="E218" i="24"/>
  <c r="F218" i="24" s="1"/>
  <c r="C218" i="24"/>
  <c r="E217" i="24"/>
  <c r="F217" i="24" s="1"/>
  <c r="C217" i="24"/>
  <c r="E216" i="24"/>
  <c r="F216" i="24" s="1"/>
  <c r="C216" i="24"/>
  <c r="E215" i="24"/>
  <c r="F215" i="24" s="1"/>
  <c r="C215" i="24"/>
  <c r="E214" i="24"/>
  <c r="F214" i="24" s="1"/>
  <c r="C214" i="24"/>
  <c r="E213" i="24"/>
  <c r="F213" i="24" s="1"/>
  <c r="C213" i="24"/>
  <c r="E212" i="24"/>
  <c r="F212" i="24" s="1"/>
  <c r="C212" i="24"/>
  <c r="E211" i="24"/>
  <c r="F211" i="24" s="1"/>
  <c r="C211" i="24"/>
  <c r="E210" i="24"/>
  <c r="F210" i="24" s="1"/>
  <c r="C210" i="24"/>
  <c r="E209" i="24"/>
  <c r="F209" i="24" s="1"/>
  <c r="C209" i="24"/>
  <c r="E208" i="24"/>
  <c r="F208" i="24" s="1"/>
  <c r="C208" i="24"/>
  <c r="E207" i="24"/>
  <c r="F207" i="24" s="1"/>
  <c r="C207" i="24"/>
  <c r="E206" i="24"/>
  <c r="F206" i="24" s="1"/>
  <c r="C206" i="24"/>
  <c r="E205" i="24"/>
  <c r="F205" i="24" s="1"/>
  <c r="C205" i="24"/>
  <c r="E204" i="24"/>
  <c r="F204" i="24" s="1"/>
  <c r="C204" i="24"/>
  <c r="E203" i="24"/>
  <c r="F203" i="24" s="1"/>
  <c r="C203" i="24"/>
  <c r="E202" i="24"/>
  <c r="F202" i="24" s="1"/>
  <c r="C202" i="24"/>
  <c r="E201" i="24"/>
  <c r="F201" i="24" s="1"/>
  <c r="C201" i="24"/>
  <c r="E200" i="24"/>
  <c r="F200" i="24" s="1"/>
  <c r="C200" i="24"/>
  <c r="E199" i="24"/>
  <c r="F199" i="24" s="1"/>
  <c r="C199" i="24"/>
  <c r="E198" i="24"/>
  <c r="F198" i="24" s="1"/>
  <c r="C198" i="24"/>
  <c r="E197" i="24"/>
  <c r="F197" i="24" s="1"/>
  <c r="C197" i="24"/>
  <c r="E196" i="24"/>
  <c r="F196" i="24" s="1"/>
  <c r="C196" i="24"/>
  <c r="E195" i="24"/>
  <c r="F195" i="24" s="1"/>
  <c r="C195" i="24"/>
  <c r="E194" i="24"/>
  <c r="F194" i="24" s="1"/>
  <c r="C194" i="24"/>
  <c r="E193" i="24"/>
  <c r="F193" i="24" s="1"/>
  <c r="C193" i="24"/>
  <c r="E192" i="24"/>
  <c r="F192" i="24" s="1"/>
  <c r="C192" i="24"/>
  <c r="E191" i="24"/>
  <c r="F191" i="24" s="1"/>
  <c r="C191" i="24"/>
  <c r="E190" i="24"/>
  <c r="F190" i="24" s="1"/>
  <c r="C190" i="24"/>
  <c r="E189" i="24"/>
  <c r="F189" i="24" s="1"/>
  <c r="C189" i="24"/>
  <c r="E188" i="24"/>
  <c r="F188" i="24" s="1"/>
  <c r="C188" i="24"/>
  <c r="E187" i="24"/>
  <c r="F187" i="24" s="1"/>
  <c r="C187" i="24"/>
  <c r="E186" i="24"/>
  <c r="F186" i="24" s="1"/>
  <c r="C186" i="24"/>
  <c r="E185" i="24"/>
  <c r="F185" i="24" s="1"/>
  <c r="C185" i="24"/>
  <c r="E184" i="24"/>
  <c r="F184" i="24" s="1"/>
  <c r="C184" i="24"/>
  <c r="E183" i="24"/>
  <c r="F183" i="24" s="1"/>
  <c r="C183" i="24"/>
  <c r="E182" i="24"/>
  <c r="F182" i="24" s="1"/>
  <c r="C182" i="24"/>
  <c r="E181" i="24"/>
  <c r="F181" i="24" s="1"/>
  <c r="C181" i="24"/>
  <c r="E180" i="24"/>
  <c r="F180" i="24" s="1"/>
  <c r="C180" i="24"/>
  <c r="E179" i="24"/>
  <c r="F179" i="24" s="1"/>
  <c r="C179" i="24"/>
  <c r="E178" i="24"/>
  <c r="F178" i="24" s="1"/>
  <c r="C178" i="24"/>
  <c r="E177" i="24"/>
  <c r="F177" i="24" s="1"/>
  <c r="C177" i="24"/>
  <c r="E176" i="24"/>
  <c r="F176" i="24" s="1"/>
  <c r="C176" i="24"/>
  <c r="E175" i="24"/>
  <c r="F175" i="24" s="1"/>
  <c r="C175" i="24"/>
  <c r="E174" i="24"/>
  <c r="F174" i="24" s="1"/>
  <c r="C174" i="24"/>
  <c r="E173" i="24"/>
  <c r="F173" i="24" s="1"/>
  <c r="C173" i="24"/>
  <c r="E172" i="24"/>
  <c r="F172" i="24" s="1"/>
  <c r="C172" i="24"/>
  <c r="E171" i="24"/>
  <c r="F171" i="24" s="1"/>
  <c r="C171" i="24"/>
  <c r="E170" i="24"/>
  <c r="F170" i="24" s="1"/>
  <c r="C170" i="24"/>
  <c r="E169" i="24"/>
  <c r="F169" i="24" s="1"/>
  <c r="C169" i="24"/>
  <c r="E168" i="24"/>
  <c r="F168" i="24" s="1"/>
  <c r="C168" i="24"/>
  <c r="E167" i="24"/>
  <c r="F167" i="24" s="1"/>
  <c r="C167" i="24"/>
  <c r="E166" i="24"/>
  <c r="F166" i="24" s="1"/>
  <c r="C166" i="24"/>
  <c r="E165" i="24"/>
  <c r="F165" i="24" s="1"/>
  <c r="C165" i="24"/>
  <c r="E164" i="24"/>
  <c r="F164" i="24" s="1"/>
  <c r="C164" i="24"/>
  <c r="E163" i="24"/>
  <c r="F163" i="24" s="1"/>
  <c r="C163" i="24"/>
  <c r="E162" i="24"/>
  <c r="F162" i="24" s="1"/>
  <c r="C162" i="24"/>
  <c r="E161" i="24"/>
  <c r="F161" i="24" s="1"/>
  <c r="C161" i="24"/>
  <c r="E160" i="24"/>
  <c r="F160" i="24" s="1"/>
  <c r="C160" i="24"/>
  <c r="E159" i="24"/>
  <c r="F159" i="24" s="1"/>
  <c r="C159" i="24"/>
  <c r="E158" i="24"/>
  <c r="F158" i="24" s="1"/>
  <c r="C158" i="24"/>
  <c r="F157" i="24"/>
  <c r="C157" i="24"/>
  <c r="E156" i="24"/>
  <c r="F156" i="24" s="1"/>
  <c r="C156" i="24"/>
  <c r="E155" i="24"/>
  <c r="F155" i="24" s="1"/>
  <c r="C155" i="24"/>
  <c r="E154" i="24"/>
  <c r="F154" i="24" s="1"/>
  <c r="C154" i="24"/>
  <c r="E153" i="24"/>
  <c r="F153" i="24" s="1"/>
  <c r="C153" i="24"/>
  <c r="E152" i="24"/>
  <c r="F152" i="24" s="1"/>
  <c r="C152" i="24"/>
  <c r="E151" i="24"/>
  <c r="F151" i="24" s="1"/>
  <c r="C151" i="24"/>
  <c r="E150" i="24"/>
  <c r="F150" i="24" s="1"/>
  <c r="C150" i="24"/>
  <c r="E149" i="24"/>
  <c r="F149" i="24" s="1"/>
  <c r="C149" i="24"/>
  <c r="D148" i="24"/>
  <c r="C148" i="24"/>
  <c r="D147" i="24"/>
  <c r="E147" i="24" s="1"/>
  <c r="F147" i="24" s="1"/>
  <c r="C147" i="24"/>
  <c r="D146" i="24"/>
  <c r="E146" i="24" s="1"/>
  <c r="F146" i="24" s="1"/>
  <c r="C146" i="24"/>
  <c r="D145" i="24"/>
  <c r="E145" i="24" s="1"/>
  <c r="F145" i="24" s="1"/>
  <c r="C145" i="24"/>
  <c r="D144" i="24"/>
  <c r="E144" i="24" s="1"/>
  <c r="F144" i="24" s="1"/>
  <c r="C144" i="24"/>
  <c r="D143" i="24"/>
  <c r="E143" i="24" s="1"/>
  <c r="F143" i="24" s="1"/>
  <c r="C143" i="24"/>
  <c r="D142" i="24"/>
  <c r="E142" i="24" s="1"/>
  <c r="F142" i="24" s="1"/>
  <c r="C142" i="24"/>
  <c r="D141" i="24"/>
  <c r="E141" i="24" s="1"/>
  <c r="F141" i="24" s="1"/>
  <c r="C141" i="24"/>
  <c r="D140" i="24"/>
  <c r="E140" i="24" s="1"/>
  <c r="F140" i="24" s="1"/>
  <c r="C140" i="24"/>
  <c r="D139" i="24"/>
  <c r="E139" i="24" s="1"/>
  <c r="F139" i="24" s="1"/>
  <c r="C139" i="24"/>
  <c r="D138" i="24"/>
  <c r="E138" i="24" s="1"/>
  <c r="F138" i="24" s="1"/>
  <c r="C138" i="24"/>
  <c r="D137" i="24"/>
  <c r="E137" i="24" s="1"/>
  <c r="F137" i="24" s="1"/>
  <c r="C137" i="24"/>
  <c r="D136" i="24"/>
  <c r="E136" i="24" s="1"/>
  <c r="F136" i="24" s="1"/>
  <c r="C136" i="24"/>
  <c r="D135" i="24"/>
  <c r="E135" i="24" s="1"/>
  <c r="F135" i="24" s="1"/>
  <c r="C135" i="24"/>
  <c r="D134" i="24"/>
  <c r="E134" i="24" s="1"/>
  <c r="F134" i="24" s="1"/>
  <c r="C134" i="24"/>
  <c r="D133" i="24"/>
  <c r="E133" i="24" s="1"/>
  <c r="F133" i="24" s="1"/>
  <c r="C133" i="24"/>
  <c r="D132" i="24"/>
  <c r="E132" i="24" s="1"/>
  <c r="F132" i="24" s="1"/>
  <c r="C132" i="24"/>
  <c r="D131" i="24"/>
  <c r="E131" i="24" s="1"/>
  <c r="F131" i="24" s="1"/>
  <c r="C131" i="24"/>
  <c r="D130" i="24"/>
  <c r="E130" i="24" s="1"/>
  <c r="F130" i="24" s="1"/>
  <c r="C130" i="24"/>
  <c r="D129" i="24"/>
  <c r="E129" i="24" s="1"/>
  <c r="F129" i="24" s="1"/>
  <c r="C129" i="24"/>
  <c r="D128" i="24"/>
  <c r="E128" i="24" s="1"/>
  <c r="F128" i="24" s="1"/>
  <c r="C128" i="24"/>
  <c r="D127" i="24"/>
  <c r="E127" i="24" s="1"/>
  <c r="F127" i="24" s="1"/>
  <c r="C127" i="24"/>
  <c r="D126" i="24"/>
  <c r="E126" i="24" s="1"/>
  <c r="F126" i="24" s="1"/>
  <c r="C126" i="24"/>
  <c r="D125" i="24"/>
  <c r="E125" i="24" s="1"/>
  <c r="F125" i="24" s="1"/>
  <c r="C125" i="24"/>
  <c r="D124" i="24"/>
  <c r="E124" i="24" s="1"/>
  <c r="F124" i="24" s="1"/>
  <c r="C124" i="24"/>
  <c r="D123" i="24"/>
  <c r="E123" i="24" s="1"/>
  <c r="F123" i="24" s="1"/>
  <c r="C123" i="24"/>
  <c r="D122" i="24"/>
  <c r="E122" i="24" s="1"/>
  <c r="F122" i="24" s="1"/>
  <c r="C122" i="24"/>
  <c r="D121" i="24"/>
  <c r="E121" i="24" s="1"/>
  <c r="F121" i="24" s="1"/>
  <c r="C121" i="24"/>
  <c r="D120" i="24"/>
  <c r="E120" i="24" s="1"/>
  <c r="F120" i="24" s="1"/>
  <c r="C120" i="24"/>
  <c r="D119" i="24"/>
  <c r="E119" i="24" s="1"/>
  <c r="F119" i="24" s="1"/>
  <c r="C119" i="24"/>
  <c r="D118" i="24"/>
  <c r="E118" i="24" s="1"/>
  <c r="F118" i="24" s="1"/>
  <c r="C118" i="24"/>
  <c r="D117" i="24"/>
  <c r="E117" i="24" s="1"/>
  <c r="F117" i="24" s="1"/>
  <c r="C117" i="24"/>
  <c r="D116" i="24"/>
  <c r="E116" i="24" s="1"/>
  <c r="F116" i="24" s="1"/>
  <c r="C116" i="24"/>
  <c r="D115" i="24"/>
  <c r="E115" i="24" s="1"/>
  <c r="F115" i="24" s="1"/>
  <c r="C115" i="24"/>
  <c r="D114" i="24"/>
  <c r="E114" i="24" s="1"/>
  <c r="F114" i="24" s="1"/>
  <c r="C114" i="24"/>
  <c r="D113" i="24"/>
  <c r="E113" i="24" s="1"/>
  <c r="F113" i="24" s="1"/>
  <c r="C113" i="24"/>
  <c r="D112" i="24"/>
  <c r="E112" i="24" s="1"/>
  <c r="F112" i="24" s="1"/>
  <c r="C112" i="24"/>
  <c r="D111" i="24"/>
  <c r="E111" i="24" s="1"/>
  <c r="F111" i="24" s="1"/>
  <c r="C111" i="24"/>
  <c r="D110" i="24"/>
  <c r="E110" i="24" s="1"/>
  <c r="F110" i="24" s="1"/>
  <c r="C110" i="24"/>
  <c r="D109" i="24"/>
  <c r="E109" i="24" s="1"/>
  <c r="F109" i="24" s="1"/>
  <c r="C109" i="24"/>
  <c r="D108" i="24"/>
  <c r="E108" i="24" s="1"/>
  <c r="F108" i="24" s="1"/>
  <c r="C108" i="24"/>
  <c r="D107" i="24"/>
  <c r="E107" i="24" s="1"/>
  <c r="F107" i="24" s="1"/>
  <c r="C107" i="24"/>
  <c r="D106" i="24"/>
  <c r="E106" i="24" s="1"/>
  <c r="F106" i="24" s="1"/>
  <c r="C106" i="24"/>
  <c r="D105" i="24"/>
  <c r="E105" i="24" s="1"/>
  <c r="F105" i="24" s="1"/>
  <c r="C105" i="24"/>
  <c r="D104" i="24"/>
  <c r="E104" i="24" s="1"/>
  <c r="F104" i="24" s="1"/>
  <c r="C104" i="24"/>
  <c r="D103" i="24"/>
  <c r="E103" i="24" s="1"/>
  <c r="F103" i="24" s="1"/>
  <c r="C103" i="24"/>
  <c r="D102" i="24"/>
  <c r="E102" i="24" s="1"/>
  <c r="F102" i="24" s="1"/>
  <c r="C102" i="24"/>
  <c r="D101" i="24"/>
  <c r="E101" i="24" s="1"/>
  <c r="F101" i="24" s="1"/>
  <c r="C101" i="24"/>
  <c r="D100" i="24"/>
  <c r="E100" i="24" s="1"/>
  <c r="F100" i="24" s="1"/>
  <c r="C100" i="24"/>
  <c r="D99" i="24"/>
  <c r="E99" i="24" s="1"/>
  <c r="F99" i="24" s="1"/>
  <c r="C99" i="24"/>
  <c r="D98" i="24"/>
  <c r="E98" i="24" s="1"/>
  <c r="F98" i="24" s="1"/>
  <c r="C98" i="24"/>
  <c r="D97" i="24"/>
  <c r="E97" i="24" s="1"/>
  <c r="F97" i="24" s="1"/>
  <c r="C97" i="24"/>
  <c r="D96" i="24"/>
  <c r="E96" i="24" s="1"/>
  <c r="F96" i="24" s="1"/>
  <c r="C96" i="24"/>
  <c r="D95" i="24"/>
  <c r="E95" i="24" s="1"/>
  <c r="F95" i="24" s="1"/>
  <c r="C95" i="24"/>
  <c r="D94" i="24"/>
  <c r="E94" i="24" s="1"/>
  <c r="F94" i="24" s="1"/>
  <c r="C94" i="24"/>
  <c r="D93" i="24"/>
  <c r="E93" i="24" s="1"/>
  <c r="F93" i="24" s="1"/>
  <c r="C93" i="24"/>
  <c r="D92" i="24"/>
  <c r="E92" i="24" s="1"/>
  <c r="F92" i="24" s="1"/>
  <c r="C92" i="24"/>
  <c r="D91" i="24"/>
  <c r="C91" i="24"/>
  <c r="D90" i="24"/>
  <c r="E90" i="24" s="1"/>
  <c r="F90" i="24" s="1"/>
  <c r="C90" i="24"/>
  <c r="D89" i="24"/>
  <c r="E89" i="24" s="1"/>
  <c r="F89" i="24" s="1"/>
  <c r="C89" i="24"/>
  <c r="D88" i="24"/>
  <c r="E88" i="24" s="1"/>
  <c r="F88" i="24" s="1"/>
  <c r="C88" i="24"/>
  <c r="D87" i="24"/>
  <c r="E87" i="24" s="1"/>
  <c r="F87" i="24" s="1"/>
  <c r="C87" i="24"/>
  <c r="D86" i="24"/>
  <c r="E86" i="24" s="1"/>
  <c r="F86" i="24" s="1"/>
  <c r="C86" i="24"/>
  <c r="D85" i="24"/>
  <c r="E85" i="24" s="1"/>
  <c r="F85" i="24" s="1"/>
  <c r="C85" i="24"/>
  <c r="D84" i="24"/>
  <c r="E84" i="24" s="1"/>
  <c r="F84" i="24" s="1"/>
  <c r="C84" i="24"/>
  <c r="D83" i="24"/>
  <c r="E83" i="24" s="1"/>
  <c r="F83" i="24" s="1"/>
  <c r="C83" i="24"/>
  <c r="D82" i="24"/>
  <c r="E82" i="24" s="1"/>
  <c r="F82" i="24" s="1"/>
  <c r="C82" i="24"/>
  <c r="D81" i="24"/>
  <c r="E81" i="24" s="1"/>
  <c r="F81" i="24" s="1"/>
  <c r="C81" i="24"/>
  <c r="D80" i="24"/>
  <c r="E80" i="24" s="1"/>
  <c r="F80" i="24" s="1"/>
  <c r="C80" i="24"/>
  <c r="D79" i="24"/>
  <c r="E79" i="24" s="1"/>
  <c r="F79" i="24" s="1"/>
  <c r="C79" i="24"/>
  <c r="D78" i="24"/>
  <c r="E78" i="24" s="1"/>
  <c r="F78" i="24" s="1"/>
  <c r="C78" i="24"/>
  <c r="D77" i="24"/>
  <c r="E77" i="24" s="1"/>
  <c r="F77" i="24" s="1"/>
  <c r="C77" i="24"/>
  <c r="D76" i="24"/>
  <c r="E76" i="24" s="1"/>
  <c r="F76" i="24" s="1"/>
  <c r="C76" i="24"/>
  <c r="D75" i="24"/>
  <c r="E75" i="24" s="1"/>
  <c r="F75" i="24" s="1"/>
  <c r="C75" i="24"/>
  <c r="D74" i="24"/>
  <c r="E74" i="24" s="1"/>
  <c r="F74" i="24" s="1"/>
  <c r="C74" i="24"/>
  <c r="D73" i="24"/>
  <c r="E73" i="24" s="1"/>
  <c r="F73" i="24" s="1"/>
  <c r="C73" i="24"/>
  <c r="D72" i="24"/>
  <c r="E72" i="24" s="1"/>
  <c r="F72" i="24" s="1"/>
  <c r="C72" i="24"/>
  <c r="D71" i="24"/>
  <c r="E71" i="24" s="1"/>
  <c r="F71" i="24" s="1"/>
  <c r="C71" i="24"/>
  <c r="D70" i="24"/>
  <c r="E70" i="24" s="1"/>
  <c r="F70" i="24" s="1"/>
  <c r="C70" i="24"/>
  <c r="D69" i="24"/>
  <c r="E69" i="24" s="1"/>
  <c r="F69" i="24" s="1"/>
  <c r="C69" i="24"/>
  <c r="D68" i="24"/>
  <c r="E68" i="24" s="1"/>
  <c r="F68" i="24" s="1"/>
  <c r="C68" i="24"/>
  <c r="D67" i="24"/>
  <c r="E67" i="24" s="1"/>
  <c r="F67" i="24" s="1"/>
  <c r="C67" i="24"/>
  <c r="D66" i="24"/>
  <c r="E66" i="24" s="1"/>
  <c r="F66" i="24" s="1"/>
  <c r="C66" i="24"/>
  <c r="D65" i="24"/>
  <c r="E65" i="24" s="1"/>
  <c r="F65" i="24" s="1"/>
  <c r="C65" i="24"/>
  <c r="D64" i="24"/>
  <c r="E64" i="24" s="1"/>
  <c r="F64" i="24" s="1"/>
  <c r="C64" i="24"/>
  <c r="D63" i="24"/>
  <c r="E63" i="24" s="1"/>
  <c r="F63" i="24" s="1"/>
  <c r="C63" i="24"/>
  <c r="D62" i="24"/>
  <c r="E62" i="24" s="1"/>
  <c r="F62" i="24" s="1"/>
  <c r="C62" i="24"/>
  <c r="D61" i="24"/>
  <c r="E61" i="24" s="1"/>
  <c r="F61" i="24" s="1"/>
  <c r="C61" i="24"/>
  <c r="D60" i="24"/>
  <c r="E60" i="24" s="1"/>
  <c r="F60" i="24" s="1"/>
  <c r="C60" i="24"/>
  <c r="D59" i="24"/>
  <c r="E59" i="24" s="1"/>
  <c r="F59" i="24" s="1"/>
  <c r="C59" i="24"/>
  <c r="D58" i="24"/>
  <c r="E58" i="24" s="1"/>
  <c r="F58" i="24" s="1"/>
  <c r="C58" i="24"/>
  <c r="D57" i="24"/>
  <c r="E57" i="24" s="1"/>
  <c r="F57" i="24" s="1"/>
  <c r="C57" i="24"/>
  <c r="D56" i="24"/>
  <c r="E56" i="24" s="1"/>
  <c r="F56" i="24" s="1"/>
  <c r="C56" i="24"/>
  <c r="D55" i="24"/>
  <c r="E55" i="24" s="1"/>
  <c r="F55" i="24" s="1"/>
  <c r="C55" i="24"/>
  <c r="D54" i="24"/>
  <c r="E54" i="24" s="1"/>
  <c r="F54" i="24" s="1"/>
  <c r="C54" i="24"/>
  <c r="D53" i="24"/>
  <c r="E53" i="24" s="1"/>
  <c r="F53" i="24" s="1"/>
  <c r="C53" i="24"/>
  <c r="D52" i="24"/>
  <c r="E52" i="24" s="1"/>
  <c r="F52" i="24" s="1"/>
  <c r="C52" i="24"/>
  <c r="D51" i="24"/>
  <c r="E51" i="24" s="1"/>
  <c r="F51" i="24" s="1"/>
  <c r="C51" i="24"/>
  <c r="D50" i="24"/>
  <c r="E50" i="24" s="1"/>
  <c r="F50" i="24" s="1"/>
  <c r="C50" i="24"/>
  <c r="D49" i="24"/>
  <c r="E49" i="24" s="1"/>
  <c r="F49" i="24" s="1"/>
  <c r="C49" i="24"/>
  <c r="D48" i="24"/>
  <c r="E48" i="24" s="1"/>
  <c r="F48" i="24" s="1"/>
  <c r="C48" i="24"/>
  <c r="D47" i="24"/>
  <c r="E47" i="24" s="1"/>
  <c r="F47" i="24" s="1"/>
  <c r="C47" i="24"/>
  <c r="D46" i="24"/>
  <c r="E46" i="24" s="1"/>
  <c r="F46" i="24" s="1"/>
  <c r="C46" i="24"/>
  <c r="D45" i="24"/>
  <c r="E45" i="24" s="1"/>
  <c r="F45" i="24" s="1"/>
  <c r="C45" i="24"/>
  <c r="D44" i="24"/>
  <c r="E44" i="24" s="1"/>
  <c r="F44" i="24" s="1"/>
  <c r="C44" i="24"/>
  <c r="D43" i="24"/>
  <c r="E43" i="24" s="1"/>
  <c r="F43" i="24" s="1"/>
  <c r="C43" i="24"/>
  <c r="D42" i="24"/>
  <c r="E42" i="24" s="1"/>
  <c r="F42" i="24" s="1"/>
  <c r="C42" i="24"/>
  <c r="D41" i="24"/>
  <c r="E41" i="24" s="1"/>
  <c r="F41" i="24" s="1"/>
  <c r="C41" i="24"/>
  <c r="D40" i="24"/>
  <c r="E40" i="24" s="1"/>
  <c r="F40" i="24" s="1"/>
  <c r="C40" i="24"/>
  <c r="D39" i="24"/>
  <c r="E39" i="24" s="1"/>
  <c r="F39" i="24" s="1"/>
  <c r="C39" i="24"/>
  <c r="D38" i="24"/>
  <c r="E38" i="24" s="1"/>
  <c r="F38" i="24" s="1"/>
  <c r="C38" i="24"/>
  <c r="D37" i="24"/>
  <c r="E37" i="24" s="1"/>
  <c r="F37" i="24" s="1"/>
  <c r="C37" i="24"/>
  <c r="D36" i="24"/>
  <c r="E36" i="24" s="1"/>
  <c r="F36" i="24" s="1"/>
  <c r="C36" i="24"/>
  <c r="D35" i="24"/>
  <c r="E35" i="24" s="1"/>
  <c r="F35" i="24" s="1"/>
  <c r="C35" i="24"/>
  <c r="D34" i="24"/>
  <c r="E34" i="24" s="1"/>
  <c r="F34" i="24" s="1"/>
  <c r="C34" i="24"/>
  <c r="D33" i="24"/>
  <c r="E33" i="24" s="1"/>
  <c r="F33" i="24" s="1"/>
  <c r="C33" i="24"/>
  <c r="D32" i="24"/>
  <c r="E32" i="24" s="1"/>
  <c r="F32" i="24" s="1"/>
  <c r="C32" i="24"/>
  <c r="D31" i="24"/>
  <c r="E31" i="24" s="1"/>
  <c r="F31" i="24" s="1"/>
  <c r="C31" i="24"/>
  <c r="D30" i="24"/>
  <c r="E30" i="24" s="1"/>
  <c r="F30" i="24" s="1"/>
  <c r="C30" i="24"/>
  <c r="D29" i="24"/>
  <c r="E29" i="24" s="1"/>
  <c r="F29" i="24" s="1"/>
  <c r="C29" i="24"/>
  <c r="D28" i="24"/>
  <c r="E28" i="24" s="1"/>
  <c r="F28" i="24" s="1"/>
  <c r="C28" i="24"/>
  <c r="D27" i="24"/>
  <c r="E27" i="24" s="1"/>
  <c r="F27" i="24" s="1"/>
  <c r="C27" i="24"/>
  <c r="D26" i="24"/>
  <c r="E26" i="24" s="1"/>
  <c r="F26" i="24" s="1"/>
  <c r="C26" i="24"/>
  <c r="D25" i="24"/>
  <c r="E25" i="24" s="1"/>
  <c r="F25" i="24" s="1"/>
  <c r="C25" i="24"/>
  <c r="D24" i="24"/>
  <c r="E24" i="24" s="1"/>
  <c r="F24" i="24" s="1"/>
  <c r="C24" i="24"/>
  <c r="D23" i="24"/>
  <c r="E23" i="24" s="1"/>
  <c r="F23" i="24" s="1"/>
  <c r="C23" i="24"/>
  <c r="D22" i="24"/>
  <c r="E22" i="24" s="1"/>
  <c r="F22" i="24" s="1"/>
  <c r="C22" i="24"/>
  <c r="D21" i="24"/>
  <c r="E21" i="24" s="1"/>
  <c r="F21" i="24" s="1"/>
  <c r="C21" i="24"/>
  <c r="D20" i="24"/>
  <c r="E20" i="24" s="1"/>
  <c r="F20" i="24" s="1"/>
  <c r="C20" i="24"/>
  <c r="D19" i="24"/>
  <c r="E19" i="24" s="1"/>
  <c r="F19" i="24" s="1"/>
  <c r="C19" i="24"/>
  <c r="D18" i="24"/>
  <c r="E18" i="24" s="1"/>
  <c r="F18" i="24" s="1"/>
  <c r="C18" i="24"/>
  <c r="D17" i="24"/>
  <c r="E17" i="24" s="1"/>
  <c r="F17" i="24" s="1"/>
  <c r="C17" i="24"/>
  <c r="D16" i="24"/>
  <c r="E16" i="24" s="1"/>
  <c r="F16" i="24" s="1"/>
  <c r="C16" i="24"/>
  <c r="D15" i="24"/>
  <c r="E15" i="24" s="1"/>
  <c r="F15" i="24" s="1"/>
  <c r="C15" i="24"/>
  <c r="D14" i="24"/>
  <c r="E14" i="24" s="1"/>
  <c r="F14" i="24" s="1"/>
  <c r="C14" i="24"/>
  <c r="D13" i="24"/>
  <c r="E13" i="24" s="1"/>
  <c r="F13" i="24" s="1"/>
  <c r="C13" i="24"/>
  <c r="D12" i="24"/>
  <c r="E12" i="24" s="1"/>
  <c r="F12" i="24" s="1"/>
  <c r="C12" i="24"/>
  <c r="D11" i="24"/>
  <c r="E11" i="24" s="1"/>
  <c r="F11" i="24" s="1"/>
  <c r="C11" i="24"/>
  <c r="D10" i="24"/>
  <c r="E10" i="24" s="1"/>
  <c r="F10" i="24" s="1"/>
  <c r="C10" i="24"/>
  <c r="D9" i="24"/>
  <c r="E9" i="24" s="1"/>
  <c r="F9" i="24" s="1"/>
  <c r="C9" i="24"/>
  <c r="D8" i="24"/>
  <c r="E8" i="24" s="1"/>
  <c r="F8" i="24" s="1"/>
  <c r="C8" i="24"/>
  <c r="E7" i="24"/>
  <c r="F7" i="24" s="1"/>
  <c r="C7" i="24"/>
  <c r="E91" i="24" l="1"/>
  <c r="F91" i="24" s="1"/>
  <c r="E148" i="24"/>
  <c r="F148" i="24" s="1"/>
  <c r="D260" i="24"/>
  <c r="E260" i="24" s="1"/>
  <c r="F260" i="24" s="1"/>
  <c r="B261" i="24"/>
  <c r="C260" i="24"/>
  <c r="D261" i="24" l="1"/>
  <c r="E261" i="24" s="1"/>
  <c r="F261" i="24" s="1"/>
  <c r="C261" i="24"/>
  <c r="B262" i="24"/>
  <c r="C262" i="24" l="1"/>
  <c r="D262" i="24"/>
  <c r="E262" i="24" s="1"/>
  <c r="F262" i="24" s="1"/>
  <c r="B263" i="24"/>
  <c r="C263" i="24" l="1"/>
  <c r="D263" i="24"/>
  <c r="E263" i="24" s="1"/>
  <c r="F263" i="24" s="1"/>
  <c r="B264" i="24"/>
  <c r="D264" i="24" l="1"/>
  <c r="E264" i="24" s="1"/>
  <c r="F264" i="24" s="1"/>
  <c r="C264" i="24"/>
  <c r="B265" i="24"/>
  <c r="C265" i="24" l="1"/>
  <c r="D265" i="24"/>
  <c r="E265" i="24" s="1"/>
  <c r="F265" i="24" s="1"/>
  <c r="B266" i="24"/>
  <c r="B267" i="24" l="1"/>
  <c r="D266" i="24"/>
  <c r="E266" i="24" s="1"/>
  <c r="F266" i="24" s="1"/>
  <c r="C266" i="24"/>
  <c r="C267" i="24" l="1"/>
  <c r="B268" i="24"/>
  <c r="D267" i="24"/>
  <c r="E267" i="24" s="1"/>
  <c r="F267" i="24" s="1"/>
  <c r="C268" i="24" l="1"/>
  <c r="D268" i="24"/>
  <c r="E268" i="24" s="1"/>
  <c r="F268" i="24" s="1"/>
  <c r="B269" i="24"/>
  <c r="D269" i="24" l="1"/>
  <c r="E269" i="24" s="1"/>
  <c r="F269" i="24" s="1"/>
  <c r="C269" i="24"/>
  <c r="B270" i="24"/>
  <c r="C270" i="24" l="1"/>
  <c r="D270" i="24"/>
  <c r="E270" i="24" s="1"/>
  <c r="F270" i="24" s="1"/>
  <c r="B271" i="24"/>
  <c r="B272" i="24" l="1"/>
  <c r="C271" i="24"/>
  <c r="D271" i="24"/>
  <c r="E271" i="24" s="1"/>
  <c r="F271" i="24" s="1"/>
  <c r="B273" i="24" l="1"/>
  <c r="C272" i="24"/>
  <c r="D272" i="24"/>
  <c r="E272" i="24" s="1"/>
  <c r="F272" i="24" s="1"/>
  <c r="D273" i="24" l="1"/>
  <c r="C273" i="24"/>
  <c r="E273" i="24"/>
  <c r="F273" i="24" s="1"/>
  <c r="C274" i="24" l="1"/>
  <c r="E274" i="24"/>
  <c r="F274" i="24" s="1"/>
</calcChain>
</file>

<file path=xl/sharedStrings.xml><?xml version="1.0" encoding="utf-8"?>
<sst xmlns="http://schemas.openxmlformats.org/spreadsheetml/2006/main" count="277" uniqueCount="256">
  <si>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</si>
  <si>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</si>
  <si>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</si>
  <si>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</si>
  <si>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</si>
  <si>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</si>
  <si>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</si>
  <si>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</si>
  <si>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</si>
  <si>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</si>
  <si>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</si>
  <si>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</si>
  <si>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</si>
  <si>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</si>
  <si>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</si>
  <si>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</si>
  <si>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</si>
  <si>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</si>
  <si>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</si>
  <si>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</si>
  <si>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</si>
  <si>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</si>
  <si>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</si>
  <si>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</si>
  <si>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</si>
  <si>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</si>
  <si>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</si>
  <si>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</si>
  <si>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</si>
  <si>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</si>
  <si>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</si>
  <si>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</si>
  <si>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</si>
  <si>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</si>
  <si>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</si>
  <si>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</si>
  <si>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</si>
  <si>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</si>
  <si>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</si>
  <si>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</si>
  <si>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</si>
  <si>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</si>
  <si>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</si>
  <si>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</si>
  <si>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</si>
  <si>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</si>
  <si>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</si>
  <si>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</si>
  <si>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</si>
  <si>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</si>
  <si>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</si>
  <si>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</si>
  <si>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</si>
  <si>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</si>
  <si>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</si>
  <si>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</si>
  <si>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</si>
  <si>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</si>
  <si>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</si>
  <si>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</si>
  <si>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</si>
  <si>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</si>
  <si>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</si>
  <si>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</si>
  <si>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</si>
  <si>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</si>
  <si>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</si>
  <si>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</si>
  <si>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</si>
  <si>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</si>
  <si>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</si>
  <si>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</si>
  <si>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</si>
  <si>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</si>
  <si>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</si>
  <si>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</si>
  <si>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</si>
  <si>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</si>
  <si>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</si>
  <si>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</si>
  <si>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</si>
  <si>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</si>
  <si>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</si>
  <si>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</si>
  <si>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</si>
  <si>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</si>
  <si>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</si>
  <si>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</si>
  <si>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</si>
  <si>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</si>
  <si>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</si>
  <si>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</si>
  <si>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</si>
  <si>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</si>
  <si>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</si>
  <si>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</si>
  <si>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</si>
  <si>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</si>
  <si>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</si>
  <si>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</si>
  <si>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</si>
  <si>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</si>
  <si>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</si>
  <si>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</si>
  <si>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</si>
  <si>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</si>
  <si>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</si>
  <si>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</si>
  <si>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</si>
  <si>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</si>
  <si>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</si>
  <si>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</si>
  <si>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</si>
  <si>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</si>
  <si>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</si>
  <si>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</si>
  <si>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</si>
  <si>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</si>
  <si>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</si>
  <si>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</si>
  <si>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</si>
  <si>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</si>
  <si>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</si>
  <si>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</si>
  <si>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</si>
  <si>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</si>
  <si>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</si>
  <si>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</si>
  <si>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</si>
  <si>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</si>
  <si>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</si>
  <si>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</si>
  <si>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</si>
  <si>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</si>
  <si>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</si>
  <si>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</si>
  <si>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</si>
  <si>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</si>
  <si>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</si>
  <si>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</si>
  <si>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</si>
  <si>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</si>
  <si>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</si>
  <si>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</si>
  <si>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</si>
  <si>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</si>
  <si>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</si>
  <si>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</si>
  <si>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</si>
  <si>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</si>
  <si>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</si>
  <si>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</si>
  <si>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</si>
  <si>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</si>
  <si>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</si>
  <si>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</si>
  <si>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</si>
  <si>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</si>
  <si>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</si>
  <si>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</si>
  <si>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</si>
  <si>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</si>
  <si>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</si>
  <si>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</si>
  <si>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</si>
  <si>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</si>
  <si>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</si>
  <si>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</si>
  <si>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</si>
  <si>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</si>
  <si>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</si>
  <si>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</si>
  <si>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</si>
  <si>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</si>
  <si>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</si>
  <si>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</si>
  <si>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</si>
  <si>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</si>
  <si>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</si>
  <si>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</si>
  <si>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</si>
  <si>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</si>
  <si>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</si>
  <si>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</si>
  <si>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</si>
  <si>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</si>
  <si>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</si>
  <si>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</si>
  <si>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</si>
  <si>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</si>
  <si>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</si>
  <si>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</si>
  <si>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</si>
  <si>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</si>
  <si>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</si>
  <si>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</si>
  <si>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Sexe</t>
  </si>
  <si>
    <t>En couple</t>
  </si>
  <si>
    <t xml:space="preserve"> En %</t>
  </si>
  <si>
    <t>RA</t>
  </si>
  <si>
    <t>Mayotte</t>
  </si>
  <si>
    <t>Moins de 1 an</t>
  </si>
  <si>
    <t>Caractéristiques</t>
  </si>
  <si>
    <t>DROM</t>
  </si>
  <si>
    <t>Département</t>
  </si>
  <si>
    <t>Âge</t>
  </si>
  <si>
    <t xml:space="preserve"> </t>
  </si>
  <si>
    <t>Taux pour 100</t>
  </si>
  <si>
    <t>Montant
forfaitaire</t>
  </si>
  <si>
    <t>Montant
allocation</t>
  </si>
  <si>
    <t>Revenu garanti</t>
  </si>
  <si>
    <t>Effectifs (en nombre)</t>
  </si>
  <si>
    <t>Année</t>
  </si>
  <si>
    <t>-</t>
  </si>
  <si>
    <t>Femme</t>
  </si>
  <si>
    <t>Homme</t>
  </si>
  <si>
    <t>Seul</t>
  </si>
  <si>
    <t>En %</t>
  </si>
  <si>
    <t xml:space="preserve">Taux de sortie </t>
  </si>
  <si>
    <t>nd</t>
  </si>
  <si>
    <t xml:space="preserve">Taux d’entrée </t>
  </si>
  <si>
    <t>Allocataires de l’ASS</t>
  </si>
  <si>
    <t>Moins de 30 ans</t>
  </si>
  <si>
    <t>30 à 39 ans</t>
  </si>
  <si>
    <t>40 à 49 ans</t>
  </si>
  <si>
    <t>50 à 59 ans</t>
  </si>
  <si>
    <t>60 ans ou plus</t>
  </si>
  <si>
    <t>Ancienneté dans le dispositif</t>
  </si>
  <si>
    <t>1 an à moins de 2 ans</t>
  </si>
  <si>
    <t>2 ans à moins de 5 ans</t>
  </si>
  <si>
    <t>5 ans à moins de 10 ans</t>
  </si>
  <si>
    <t>10 ans ou plus</t>
  </si>
  <si>
    <t>Moins de 2 ans</t>
  </si>
  <si>
    <t>2 ans à moins de 3 ans</t>
  </si>
  <si>
    <t>Ensemble de la population âgée de 20 à 69 ans</t>
  </si>
  <si>
    <t>3 ans à moins de 5 ans</t>
  </si>
  <si>
    <t>5 ans à moins de 10 ans</t>
  </si>
  <si>
    <t>10 ans ou plus</t>
  </si>
  <si>
    <t>Population âgée de 20 à 69 ans</t>
  </si>
  <si>
    <t>Côtes-d’Armor</t>
  </si>
  <si>
    <t>Graphique 1. Évolution du nombre (depuis 1984), et de la part parmi la population âgée de 20 à 69 ans (depuis 1994), d’allocataires de l’ASS</t>
  </si>
  <si>
    <t>Graphique 2. Évolution des taux d’entrée et de sortie de l’ASS, depuis 2011</t>
  </si>
  <si>
    <t>France métropolitaine (échelle de gauche)</t>
  </si>
  <si>
    <t>France entière (échelle de gauche)</t>
  </si>
  <si>
    <t>Part d’allocataires dans la France entière parmi la population âgée de 20 à 69 ans (échelle de droite)</t>
  </si>
  <si>
    <t>Tableau complémentaire. Part d’allocataires de l’ASS, fin 2022, parmi la population âgée de 20 à 69 ans</t>
  </si>
  <si>
    <t>Tableau 1. Caractéristiques des allocataires de l’ASS, fin 2022</t>
  </si>
  <si>
    <r>
      <t>Schéma 1. Revenu mensuel garanti, hors intéressement, pour une personne seule selon ses ressources, au 1</t>
    </r>
    <r>
      <rPr>
        <b/>
        <vertAlign val="superscript"/>
        <sz val="8"/>
        <rFont val="Marianne"/>
      </rPr>
      <t xml:space="preserve">er </t>
    </r>
    <r>
      <rPr>
        <b/>
        <sz val="8"/>
        <rFont val="Marianne"/>
      </rPr>
      <t>avril 2024</t>
    </r>
  </si>
  <si>
    <r>
      <rPr>
        <b/>
        <sz val="8"/>
        <rFont val="Marianne"/>
      </rPr>
      <t>Note &gt;</t>
    </r>
    <r>
      <rPr>
        <sz val="8"/>
        <rFont val="Marianne"/>
      </rPr>
      <t xml:space="preserve"> Le montant de l’ASS est calculé sur un mois moyen (365 jours/12).
</t>
    </r>
    <r>
      <rPr>
        <b/>
        <sz val="8"/>
        <rFont val="Marianne"/>
      </rPr>
      <t>Lecture &gt;</t>
    </r>
    <r>
      <rPr>
        <sz val="8"/>
        <rFont val="Marianne"/>
      </rPr>
      <t xml:space="preserve"> Une personne seule avec des ressources initiales mensuelles inférieures à 752,48 euros perçoit l’ASS à taux plein dont le montant s’élève à 578,22 euros par mois. Son revenu garanti total correspond à la somme de l’allocation à taux plein (578,22 euros) et du montant de ses ressources initiales. À partir de 752,48 euros de ressources initiales, une personne seule perçoit une allocation égale à la différence entre le plafond des ressources (1 330,70 euros) et le montant de ses ressources initiales. Son revenu total garanti s’élève à 1 330,70 euros. Son revenu global peut être supérieur à ce montant dans le cadre de l’intéressement, puisque les revenus d’activité alors perçus sont exclus de la base des ressources. Le revenu global peut également être supérieur car certains types de ressources ne sont pas pris en compte dans l’assiette des ressources (voir fiche 09).</t>
    </r>
  </si>
  <si>
    <r>
      <t>Situation familiale</t>
    </r>
    <r>
      <rPr>
        <b/>
        <vertAlign val="superscript"/>
        <sz val="8"/>
        <rFont val="Marianne"/>
      </rPr>
      <t>1</t>
    </r>
  </si>
  <si>
    <r>
      <t>Ancienneté d’inscription à Pôle emploi</t>
    </r>
    <r>
      <rPr>
        <b/>
        <vertAlign val="superscript"/>
        <sz val="8"/>
        <rFont val="Marianne"/>
      </rPr>
      <t>2</t>
    </r>
  </si>
  <si>
    <r>
      <t>nd : non disponible.
1. Pour les allocataires de l’ASS, estimation de France Travail. Pour l’ensemble de la population, estimation hors ménages complexes.
2. Au 1</t>
    </r>
    <r>
      <rPr>
        <vertAlign val="superscript"/>
        <sz val="8"/>
        <rFont val="Marianne"/>
      </rPr>
      <t>er</t>
    </r>
    <r>
      <rPr>
        <sz val="8"/>
        <rFont val="Marianne"/>
      </rPr>
      <t xml:space="preserve"> janvier 2024, Pôle emploi est devenu France Travail.
</t>
    </r>
    <r>
      <rPr>
        <b/>
        <sz val="8"/>
        <rFont val="Marianne"/>
      </rPr>
      <t>Champ &gt;</t>
    </r>
    <r>
      <rPr>
        <sz val="8"/>
        <rFont val="Marianne"/>
      </rPr>
      <t xml:space="preserve"> France ; ensemble de la population : personnes vivant en logement ordinaire en France (hors Mayotte).
</t>
    </r>
    <r>
      <rPr>
        <b/>
        <sz val="8"/>
        <rFont val="Marianne"/>
      </rPr>
      <t>Sources &gt;</t>
    </r>
    <r>
      <rPr>
        <sz val="8"/>
        <rFont val="Marianne"/>
      </rPr>
      <t xml:space="preserve"> France Travail ; DREES, ENIACRAMS, pour l’ancienneté dans le dispositif et d’inscription à Pôle emploi (ces anciennetés sont calculées sur le champ des personnes âgées de 16 ans ou plus au 31 décembre 2022) ; Insee, enquête Emploi 2022, pour les caractéristiques de l’ensemble de la population.</t>
    </r>
  </si>
  <si>
    <r>
      <t>Ensemble des personnes inscrites 
à Pôle emploi</t>
    </r>
    <r>
      <rPr>
        <b/>
        <vertAlign val="superscript"/>
        <sz val="8"/>
        <rFont val="Marianne"/>
      </rPr>
      <t>2</t>
    </r>
    <r>
      <rPr>
        <b/>
        <sz val="8"/>
        <rFont val="Marianne"/>
      </rPr>
      <t xml:space="preserve"> depuis au moins 1 an</t>
    </r>
  </si>
  <si>
    <r>
      <rPr>
        <b/>
        <sz val="8"/>
        <color theme="1"/>
        <rFont val="Marianne"/>
      </rPr>
      <t>Champ &gt;</t>
    </r>
    <r>
      <rPr>
        <sz val="8"/>
        <color theme="1"/>
        <rFont val="Marianne"/>
      </rPr>
      <t xml:space="preserve"> Effectifs en France, au 31 décembre de chaque année.
</t>
    </r>
    <r>
      <rPr>
        <b/>
        <sz val="8"/>
        <color theme="1"/>
        <rFont val="Marianne"/>
      </rPr>
      <t>Sources &gt;</t>
    </r>
    <r>
      <rPr>
        <sz val="8"/>
        <color theme="1"/>
        <rFont val="Marianne"/>
      </rPr>
      <t xml:space="preserve"> France Travail ; Insee, population estimée au 1</t>
    </r>
    <r>
      <rPr>
        <vertAlign val="superscript"/>
        <sz val="8"/>
        <color theme="1"/>
        <rFont val="Marianne"/>
      </rPr>
      <t>er</t>
    </r>
    <r>
      <rPr>
        <sz val="8"/>
        <color theme="1"/>
        <rFont val="Marianne"/>
      </rPr>
      <t xml:space="preserve"> janvier de l’année </t>
    </r>
    <r>
      <rPr>
        <i/>
        <sz val="8"/>
        <color theme="1"/>
        <rFont val="Marianne"/>
      </rPr>
      <t>n+1</t>
    </r>
    <r>
      <rPr>
        <sz val="8"/>
        <color theme="1"/>
        <rFont val="Marianne"/>
      </rPr>
      <t xml:space="preserve"> (pour la part d’allocataires de l’année </t>
    </r>
    <r>
      <rPr>
        <i/>
        <sz val="8"/>
        <color theme="1"/>
        <rFont val="Marianne"/>
      </rPr>
      <t>n</t>
    </r>
    <r>
      <rPr>
        <sz val="8"/>
        <color theme="1"/>
        <rFont val="Marianne"/>
      </rPr>
      <t>).</t>
    </r>
  </si>
  <si>
    <r>
      <rPr>
        <b/>
        <sz val="8"/>
        <rFont val="Marianne"/>
      </rPr>
      <t>Note &gt;</t>
    </r>
    <r>
      <rPr>
        <sz val="8"/>
        <rFont val="Marianne"/>
      </rPr>
      <t xml:space="preserve"> Pour la définition des taux d’entrée et de sortie, voir annexe 1.2. Depuis 2018, ces taux peuvent être calculés sur le champ des personnes âgées de 16 ans ou plus (au lieu de 16 à 64 ans) mais cela ne les modifierait que très légèrement par rapport aux chiffres présentés ici : le taux d’entrée est de 29,3 % en 2022 sur ce champ élargi, contre 29,8 % ici ; le taux de sortie est de 38,4 % en 2022, contre 38,1 % ici.
</t>
    </r>
    <r>
      <rPr>
        <b/>
        <sz val="8"/>
        <rFont val="Marianne"/>
      </rPr>
      <t>Lecture &gt;</t>
    </r>
    <r>
      <rPr>
        <sz val="8"/>
        <rFont val="Marianne"/>
      </rPr>
      <t xml:space="preserve"> 30 % des allocataires de l’ASS fin 2022 ne l’étaient pas fin 2021. 38 % des allocataires de l’ASS fin 2021 ne le sont plus fin 2022.
</t>
    </r>
    <r>
      <rPr>
        <b/>
        <sz val="8"/>
        <rFont val="Marianne"/>
      </rPr>
      <t>Champ &gt;</t>
    </r>
    <r>
      <rPr>
        <sz val="8"/>
        <rFont val="Marianne"/>
      </rPr>
      <t xml:space="preserve"> France, allocataires âgés de 16 à 64 ans au 31 décembre de l’année </t>
    </r>
    <r>
      <rPr>
        <i/>
        <sz val="8"/>
        <rFont val="Marianne"/>
      </rPr>
      <t>n</t>
    </r>
    <r>
      <rPr>
        <sz val="8"/>
        <rFont val="Marianne"/>
      </rPr>
      <t xml:space="preserve"> pour le taux d’entrée de l’année </t>
    </r>
    <r>
      <rPr>
        <i/>
        <sz val="8"/>
        <rFont val="Marianne"/>
      </rPr>
      <t>n</t>
    </r>
    <r>
      <rPr>
        <sz val="8"/>
        <rFont val="Marianne"/>
      </rPr>
      <t xml:space="preserve"> et allocataires âgés de 16 à 63 ans au 31 décembre de l’année </t>
    </r>
    <r>
      <rPr>
        <i/>
        <sz val="8"/>
        <rFont val="Marianne"/>
      </rPr>
      <t>n-1</t>
    </r>
    <r>
      <rPr>
        <sz val="8"/>
        <rFont val="Marianne"/>
      </rPr>
      <t xml:space="preserve"> pour le taux de sortie de l’année </t>
    </r>
    <r>
      <rPr>
        <i/>
        <sz val="8"/>
        <rFont val="Marianne"/>
      </rPr>
      <t>n</t>
    </r>
    <r>
      <rPr>
        <sz val="8"/>
        <rFont val="Marianne"/>
      </rPr>
      <t xml:space="preserve">.
</t>
    </r>
    <r>
      <rPr>
        <b/>
        <sz val="8"/>
        <rFont val="Marianne"/>
      </rPr>
      <t>Source &gt;</t>
    </r>
    <r>
      <rPr>
        <sz val="8"/>
        <rFont val="Marianne"/>
      </rPr>
      <t xml:space="preserve"> DREES, ENIACRAMS.</t>
    </r>
  </si>
  <si>
    <r>
      <rPr>
        <b/>
        <sz val="8"/>
        <color theme="1"/>
        <rFont val="Marianne"/>
      </rPr>
      <t>Note &gt;</t>
    </r>
    <r>
      <rPr>
        <sz val="8"/>
        <color theme="1"/>
        <rFont val="Marianne"/>
      </rPr>
      <t xml:space="preserve"> En France, on compte au total 0,7 allocataire de l’ASS pour 100 habitants âgés de 20 à 69 ans.
</t>
    </r>
    <r>
      <rPr>
        <b/>
        <sz val="8"/>
        <color theme="1"/>
        <rFont val="Marianne"/>
      </rPr>
      <t>Champ &gt;</t>
    </r>
    <r>
      <rPr>
        <sz val="8"/>
        <color theme="1"/>
        <rFont val="Marianne"/>
      </rPr>
      <t xml:space="preserve"> France.
</t>
    </r>
    <r>
      <rPr>
        <b/>
        <sz val="8"/>
        <color theme="1"/>
        <rFont val="Marianne"/>
      </rPr>
      <t>Sources &gt;</t>
    </r>
    <r>
      <rPr>
        <sz val="8"/>
        <color theme="1"/>
        <rFont val="Marianne"/>
      </rPr>
      <t xml:space="preserve"> Pôle emploi ; Insee, population estimée au 1</t>
    </r>
    <r>
      <rPr>
        <vertAlign val="superscript"/>
        <sz val="8"/>
        <color theme="1"/>
        <rFont val="Marianne"/>
      </rPr>
      <t>er</t>
    </r>
    <r>
      <rPr>
        <sz val="8"/>
        <color theme="1"/>
        <rFont val="Marianne"/>
      </rPr>
      <t xml:space="preserve"> janvier 2023 (résultats provisoires arrêtés fin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</si>
</sst>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 [$€-1]_-;\-* #,##0.00\ [$€-1]_-;_-* &quot;-&quot;??\ [$€-1]_-"/>
    <numFmt numFmtId="166" formatCode="_-* #,##0.00\ [$€-1]_-;\-* #,##0.00\ [$€-1]_-;_-* \-??\ [$€-1]_-"/>
    <numFmt numFmtId="167" formatCode="0.00000E+00"/>
    <numFmt numFmtId="168" formatCode="_-* #,##0.00\ _€_-;\-* #,##0.00\ _€_-;_-* &quot;-&quot;??\ _€_-;_-@_-"/>
    <numFmt numFmtId="169" formatCode="_-* #,##0_-;\-* #,##0_-;_-* &quot;-&quot;??_-;_-@_-"/>
    <numFmt numFmtId="170" formatCode="0.0000000"/>
    <numFmt numFmtId="171" formatCode="0.00000000"/>
    <numFmt numFmtId="172" formatCode="_-* #,##0.0_-;\-* #,##0.0_-;_-* &quot;-&quot;??_-;_-@_-"/>
    <numFmt numFmtId="173" formatCode="0.00000"/>
  </numFmts>
  <fonts count="35" x14ac:knownFonts="1">
    <font>
      <sz val="10"/>
      <name val="Arial"/>
    </font>
    <font>
      <sz val="11"/>
      <color theme="1"/>
      <name val="Calibri"/>
      <family val="2"/>
      <scheme val="minor"/>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0"/>
      <name val="Garamond"/>
      <family val="1"/>
    </font>
    <font>
      <sz val="10"/>
      <name val="Garamond"/>
      <family val="1"/>
    </font>
    <font>
      <sz val="11"/>
      <color theme="1"/>
      <name val="Calibri"/>
      <family val="2"/>
      <scheme val="minor"/>
    </font>
    <font>
      <sz val="10"/>
      <name val="Arial"/>
      <family val="2"/>
    </font>
    <font>
      <sz val="10"/>
      <name val="Arial"/>
      <family val="2"/>
      <charset val="1"/>
    </font>
    <font>
      <sz val="10"/>
      <color rgb="FF000000"/>
      <name val="Arial"/>
      <family val="2"/>
    </font>
    <font>
      <b/>
      <sz val="8"/>
      <name val="Marianne"/>
    </font>
    <font>
      <b/>
      <vertAlign val="superscript"/>
      <sz val="8"/>
      <name val="Marianne"/>
    </font>
    <font>
      <sz val="8"/>
      <name val="Marianne"/>
    </font>
    <font>
      <vertAlign val="superscript"/>
      <sz val="8"/>
      <name val="Marianne"/>
    </font>
    <font>
      <b/>
      <sz val="8"/>
      <color theme="1"/>
      <name val="Marianne"/>
    </font>
    <font>
      <sz val="8"/>
      <color theme="1"/>
      <name val="Marianne"/>
    </font>
    <font>
      <vertAlign val="superscript"/>
      <sz val="8"/>
      <color theme="1"/>
      <name val="Marianne"/>
    </font>
    <font>
      <i/>
      <sz val="8"/>
      <color theme="1"/>
      <name val="Marianne"/>
    </font>
    <font>
      <i/>
      <sz val="8"/>
      <name val="Marianne"/>
    </font>
  </fonts>
  <fills count="2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s>
  <cellStyleXfs count="49">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0" fillId="3" borderId="0" applyNumberFormat="0" applyBorder="0" applyAlignment="0" applyProtection="0"/>
    <xf numFmtId="0" fontId="7" fillId="16" borderId="1" applyNumberFormat="0" applyAlignment="0" applyProtection="0"/>
    <xf numFmtId="0" fontId="19" fillId="17" borderId="3" applyNumberFormat="0" applyAlignment="0" applyProtection="0"/>
    <xf numFmtId="165" fontId="3" fillId="0" borderId="0" applyFont="0" applyFill="0" applyBorder="0" applyAlignment="0" applyProtection="0"/>
    <xf numFmtId="0" fontId="14" fillId="0" borderId="0" applyNumberFormat="0" applyFill="0" applyBorder="0" applyAlignment="0" applyProtection="0"/>
    <xf numFmtId="0" fontId="12" fillId="4" borderId="0" applyNumberFormat="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9" fillId="7" borderId="1" applyNumberFormat="0" applyAlignment="0" applyProtection="0"/>
    <xf numFmtId="0" fontId="8" fillId="0" borderId="2" applyNumberFormat="0" applyFill="0" applyAlignment="0" applyProtection="0"/>
    <xf numFmtId="0" fontId="11" fillId="19" borderId="0" applyNumberFormat="0" applyBorder="0" applyAlignment="0" applyProtection="0"/>
    <xf numFmtId="0" fontId="21" fillId="0" borderId="0"/>
    <xf numFmtId="0" fontId="20" fillId="0" borderId="0"/>
    <xf numFmtId="0" fontId="22" fillId="0" borderId="0"/>
    <xf numFmtId="0" fontId="20" fillId="18" borderId="4" applyNumberFormat="0" applyFont="0" applyAlignment="0" applyProtection="0"/>
    <xf numFmtId="0" fontId="13" fillId="16" borderId="8" applyNumberFormat="0" applyAlignment="0" applyProtection="0"/>
    <xf numFmtId="0" fontId="15" fillId="0" borderId="0" applyNumberFormat="0" applyFill="0" applyBorder="0" applyAlignment="0" applyProtection="0"/>
    <xf numFmtId="0" fontId="6" fillId="0" borderId="0" applyNumberFormat="0" applyFill="0" applyBorder="0" applyAlignment="0" applyProtection="0"/>
    <xf numFmtId="0" fontId="3" fillId="0" borderId="0"/>
    <xf numFmtId="166" fontId="3" fillId="0" borderId="0" applyFill="0" applyBorder="0" applyAlignment="0" applyProtection="0"/>
    <xf numFmtId="0" fontId="3" fillId="0" borderId="0"/>
    <xf numFmtId="43" fontId="2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3" fillId="0" borderId="0" applyFont="0" applyFill="0" applyBorder="0" applyAlignment="0" applyProtection="0"/>
    <xf numFmtId="0" fontId="24" fillId="0" borderId="0"/>
    <xf numFmtId="0" fontId="25" fillId="0" borderId="0"/>
  </cellStyleXfs>
  <cellXfs count="145">
    <xf numFmtId="0" fontId="0" fillId="0" borderId="0" xfId="0"/>
    <xf numFmtId="0" fontId="28" fillId="0" borderId="0" xfId="41" applyFont="1"/>
    <xf numFmtId="0" fontId="26" fillId="0" borderId="0" xfId="41" applyFont="1" applyAlignment="1">
      <alignment horizontal="left" vertical="top"/>
    </xf>
    <xf numFmtId="0" fontId="26" fillId="0" borderId="19" xfId="41" applyFont="1" applyBorder="1" applyAlignment="1">
      <alignment horizontal="center" vertical="center" wrapText="1"/>
    </xf>
    <xf numFmtId="0" fontId="26" fillId="0" borderId="19" xfId="41" applyFont="1" applyBorder="1" applyAlignment="1">
      <alignment horizontal="center" vertical="center"/>
    </xf>
    <xf numFmtId="0" fontId="26" fillId="0" borderId="14" xfId="41" applyFont="1" applyBorder="1" applyAlignment="1">
      <alignment horizontal="center" vertical="center"/>
    </xf>
    <xf numFmtId="2" fontId="26" fillId="0" borderId="15" xfId="41" applyNumberFormat="1" applyFont="1" applyBorder="1" applyAlignment="1">
      <alignment horizontal="center" vertical="center"/>
    </xf>
    <xf numFmtId="0" fontId="26" fillId="0" borderId="15" xfId="41" applyFont="1" applyBorder="1" applyAlignment="1">
      <alignment horizontal="center" vertical="center"/>
    </xf>
    <xf numFmtId="0" fontId="28" fillId="0" borderId="0" xfId="41" applyFont="1" applyAlignment="1">
      <alignment textRotation="135"/>
    </xf>
    <xf numFmtId="0" fontId="26" fillId="0" borderId="17" xfId="41" applyFont="1" applyBorder="1" applyAlignment="1">
      <alignment horizontal="center" vertical="center"/>
    </xf>
    <xf numFmtId="0" fontId="26" fillId="0" borderId="18" xfId="41" applyFont="1" applyBorder="1" applyAlignment="1">
      <alignment horizontal="center" vertical="top"/>
    </xf>
    <xf numFmtId="3" fontId="28" fillId="0" borderId="15" xfId="41" applyNumberFormat="1" applyFont="1" applyBorder="1" applyAlignment="1">
      <alignment horizontal="center" vertical="center"/>
    </xf>
    <xf numFmtId="4" fontId="28" fillId="0" borderId="12" xfId="41" applyNumberFormat="1" applyFont="1" applyBorder="1" applyAlignment="1">
      <alignment horizontal="center" vertical="center"/>
    </xf>
    <xf numFmtId="3" fontId="28" fillId="0" borderId="16" xfId="41" applyNumberFormat="1" applyFont="1" applyBorder="1" applyAlignment="1">
      <alignment horizontal="center" vertical="center"/>
    </xf>
    <xf numFmtId="4" fontId="28" fillId="0" borderId="9" xfId="41" applyNumberFormat="1" applyFont="1" applyBorder="1" applyAlignment="1">
      <alignment horizontal="center" vertical="center"/>
    </xf>
    <xf numFmtId="164" fontId="28" fillId="0" borderId="0" xfId="41" applyNumberFormat="1" applyFont="1"/>
    <xf numFmtId="1" fontId="28" fillId="0" borderId="0" xfId="41" applyNumberFormat="1" applyFont="1"/>
    <xf numFmtId="0" fontId="28" fillId="0" borderId="0" xfId="41" applyFont="1" applyAlignment="1">
      <alignment vertical="top" wrapText="1"/>
    </xf>
    <xf numFmtId="3" fontId="28" fillId="0" borderId="17" xfId="41" applyNumberFormat="1" applyFont="1" applyBorder="1" applyAlignment="1">
      <alignment horizontal="center" vertical="center"/>
    </xf>
    <xf numFmtId="4" fontId="28" fillId="0" borderId="10" xfId="41" applyNumberFormat="1" applyFont="1" applyBorder="1" applyAlignment="1">
      <alignment horizontal="center" vertical="center"/>
    </xf>
    <xf numFmtId="3" fontId="28" fillId="0" borderId="18" xfId="41" applyNumberFormat="1" applyFont="1" applyBorder="1" applyAlignment="1">
      <alignment horizontal="center" vertical="center"/>
    </xf>
    <xf numFmtId="3" fontId="28" fillId="0" borderId="0" xfId="41" applyNumberFormat="1" applyFont="1" applyAlignment="1">
      <alignment horizontal="center" vertical="center"/>
    </xf>
    <xf numFmtId="4" fontId="28" fillId="0" borderId="0" xfId="41" applyNumberFormat="1" applyFont="1" applyAlignment="1">
      <alignment horizontal="center" vertical="center"/>
    </xf>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horizontal="right" vertical="center"/>
    </xf>
    <xf numFmtId="0" fontId="26" fillId="20" borderId="11" xfId="0" applyFont="1" applyFill="1" applyBorder="1" applyAlignment="1">
      <alignment vertical="center"/>
    </xf>
    <xf numFmtId="0" fontId="26" fillId="20" borderId="11" xfId="0" applyFont="1" applyFill="1" applyBorder="1" applyAlignment="1">
      <alignment horizontal="center" vertical="center"/>
    </xf>
    <xf numFmtId="0" fontId="26" fillId="20" borderId="11" xfId="0" applyFont="1" applyFill="1" applyBorder="1" applyAlignment="1">
      <alignment horizontal="center" vertical="center" wrapText="1"/>
    </xf>
    <xf numFmtId="3" fontId="26" fillId="20" borderId="13" xfId="0" applyNumberFormat="1" applyFont="1" applyFill="1" applyBorder="1" applyAlignment="1">
      <alignment horizontal="right" vertical="center" indent="7"/>
    </xf>
    <xf numFmtId="3" fontId="26" fillId="20" borderId="12" xfId="0" applyNumberFormat="1" applyFont="1" applyFill="1" applyBorder="1" applyAlignment="1">
      <alignment horizontal="right" vertical="center" indent="13"/>
    </xf>
    <xf numFmtId="3" fontId="26" fillId="20" borderId="14" xfId="0" applyNumberFormat="1" applyFont="1" applyFill="1" applyBorder="1" applyAlignment="1">
      <alignment horizontal="right" vertical="center" indent="11"/>
    </xf>
    <xf numFmtId="0" fontId="26" fillId="20" borderId="9" xfId="0" applyFont="1" applyFill="1" applyBorder="1"/>
    <xf numFmtId="0" fontId="26" fillId="20" borderId="13" xfId="0" applyFont="1" applyFill="1" applyBorder="1" applyAlignment="1">
      <alignment horizontal="right" vertical="center" indent="7"/>
    </xf>
    <xf numFmtId="0" fontId="26" fillId="20" borderId="12" xfId="0" applyFont="1" applyFill="1" applyBorder="1" applyAlignment="1">
      <alignment horizontal="right" vertical="center" indent="13"/>
    </xf>
    <xf numFmtId="0" fontId="26" fillId="20" borderId="14" xfId="0" applyFont="1" applyFill="1" applyBorder="1" applyAlignment="1">
      <alignment horizontal="right" vertical="center" indent="11"/>
    </xf>
    <xf numFmtId="0" fontId="28" fillId="20" borderId="9" xfId="0" applyFont="1" applyFill="1" applyBorder="1"/>
    <xf numFmtId="1" fontId="28" fillId="20" borderId="15" xfId="0" applyNumberFormat="1" applyFont="1" applyFill="1" applyBorder="1" applyAlignment="1">
      <alignment horizontal="right" vertical="center" indent="7"/>
    </xf>
    <xf numFmtId="1" fontId="28" fillId="20" borderId="9" xfId="0" applyNumberFormat="1" applyFont="1" applyFill="1" applyBorder="1" applyAlignment="1">
      <alignment horizontal="right" vertical="center" indent="13"/>
    </xf>
    <xf numFmtId="1" fontId="28" fillId="20" borderId="16" xfId="0" applyNumberFormat="1" applyFont="1" applyFill="1" applyBorder="1" applyAlignment="1">
      <alignment horizontal="right" vertical="center" indent="11"/>
    </xf>
    <xf numFmtId="173" fontId="28" fillId="0" borderId="0" xfId="0" applyNumberFormat="1" applyFont="1" applyAlignment="1">
      <alignment vertical="center"/>
    </xf>
    <xf numFmtId="0" fontId="26" fillId="20" borderId="12" xfId="0" applyFont="1" applyFill="1" applyBorder="1"/>
    <xf numFmtId="0" fontId="28" fillId="20" borderId="10" xfId="0" applyFont="1" applyFill="1" applyBorder="1"/>
    <xf numFmtId="1" fontId="28" fillId="20" borderId="9" xfId="0" applyNumberFormat="1" applyFont="1" applyFill="1" applyBorder="1" applyAlignment="1">
      <alignment horizontal="right" vertical="center" indent="7"/>
    </xf>
    <xf numFmtId="0" fontId="26" fillId="20" borderId="12" xfId="0" applyFont="1" applyFill="1" applyBorder="1" applyAlignment="1">
      <alignment horizontal="right" vertical="center" indent="7"/>
    </xf>
    <xf numFmtId="0" fontId="26" fillId="20" borderId="12" xfId="0" applyFont="1" applyFill="1" applyBorder="1" applyAlignment="1">
      <alignment horizontal="right" vertical="center" indent="11"/>
    </xf>
    <xf numFmtId="169" fontId="28" fillId="0" borderId="0" xfId="42" applyNumberFormat="1" applyFont="1"/>
    <xf numFmtId="0" fontId="28" fillId="20" borderId="9" xfId="0" applyFont="1" applyFill="1" applyBorder="1" applyAlignment="1">
      <alignment horizontal="right" vertical="center" indent="13"/>
    </xf>
    <xf numFmtId="1" fontId="28" fillId="20" borderId="17" xfId="0" applyNumberFormat="1" applyFont="1" applyFill="1" applyBorder="1" applyAlignment="1">
      <alignment horizontal="right" vertical="center" indent="7"/>
    </xf>
    <xf numFmtId="0" fontId="28" fillId="20" borderId="10" xfId="0" applyFont="1" applyFill="1" applyBorder="1" applyAlignment="1">
      <alignment horizontal="right" vertical="center" indent="13"/>
    </xf>
    <xf numFmtId="1" fontId="28" fillId="20" borderId="18" xfId="0" applyNumberFormat="1" applyFont="1" applyFill="1" applyBorder="1" applyAlignment="1">
      <alignment horizontal="right" vertical="center" indent="11"/>
    </xf>
    <xf numFmtId="169" fontId="26" fillId="0" borderId="0" xfId="0" applyNumberFormat="1" applyFont="1" applyAlignment="1">
      <alignment vertical="center"/>
    </xf>
    <xf numFmtId="0" fontId="26" fillId="20" borderId="15" xfId="0" applyFont="1" applyFill="1" applyBorder="1" applyAlignment="1">
      <alignment horizontal="right" vertical="center" indent="7"/>
    </xf>
    <xf numFmtId="0" fontId="26" fillId="20" borderId="9" xfId="0" applyFont="1" applyFill="1" applyBorder="1" applyAlignment="1">
      <alignment horizontal="right" vertical="center" indent="13"/>
    </xf>
    <xf numFmtId="0" fontId="26" fillId="20" borderId="16" xfId="0" applyFont="1" applyFill="1" applyBorder="1" applyAlignment="1">
      <alignment horizontal="right" vertical="center" indent="11"/>
    </xf>
    <xf numFmtId="0" fontId="28" fillId="20" borderId="16" xfId="0" applyFont="1" applyFill="1" applyBorder="1" applyAlignment="1">
      <alignment horizontal="right" vertical="center" indent="11"/>
    </xf>
    <xf numFmtId="1" fontId="28" fillId="20" borderId="10" xfId="0" applyNumberFormat="1" applyFont="1" applyFill="1" applyBorder="1" applyAlignment="1">
      <alignment horizontal="right" vertical="center" indent="7"/>
    </xf>
    <xf numFmtId="0" fontId="28" fillId="20" borderId="18" xfId="0" applyFont="1" applyFill="1" applyBorder="1" applyAlignment="1">
      <alignment horizontal="right" vertical="center" indent="11"/>
    </xf>
    <xf numFmtId="0" fontId="28" fillId="20" borderId="10" xfId="0" applyFont="1" applyFill="1" applyBorder="1" applyAlignment="1">
      <alignment vertical="center"/>
    </xf>
    <xf numFmtId="0" fontId="28" fillId="20" borderId="0" xfId="0" applyFont="1" applyFill="1" applyAlignment="1">
      <alignment vertical="center"/>
    </xf>
    <xf numFmtId="0" fontId="30" fillId="0" borderId="0" xfId="41" applyFont="1" applyAlignment="1">
      <alignment horizontal="left" vertical="center"/>
    </xf>
    <xf numFmtId="0" fontId="31" fillId="0" borderId="0" xfId="41" applyFont="1" applyAlignment="1">
      <alignment vertical="center"/>
    </xf>
    <xf numFmtId="0" fontId="30" fillId="0" borderId="11" xfId="41" applyFont="1" applyBorder="1" applyAlignment="1">
      <alignment horizontal="center" vertical="center" wrapText="1"/>
    </xf>
    <xf numFmtId="0" fontId="30" fillId="0" borderId="11" xfId="41" applyFont="1" applyBorder="1" applyAlignment="1">
      <alignment horizontal="center" vertical="center"/>
    </xf>
    <xf numFmtId="0" fontId="31" fillId="0" borderId="11" xfId="41" applyFont="1" applyBorder="1" applyAlignment="1">
      <alignment vertical="center"/>
    </xf>
    <xf numFmtId="164" fontId="31" fillId="0" borderId="0" xfId="41" applyNumberFormat="1" applyFont="1" applyAlignment="1">
      <alignment vertical="center"/>
    </xf>
    <xf numFmtId="3" fontId="31" fillId="0" borderId="0" xfId="39" applyNumberFormat="1" applyFont="1"/>
    <xf numFmtId="0" fontId="31" fillId="20" borderId="11" xfId="41" applyFont="1" applyFill="1" applyBorder="1" applyAlignment="1">
      <alignment vertical="center"/>
    </xf>
    <xf numFmtId="3" fontId="31" fillId="0" borderId="0" xfId="41" applyNumberFormat="1" applyFont="1" applyAlignment="1">
      <alignment vertical="center"/>
    </xf>
    <xf numFmtId="0" fontId="31" fillId="20" borderId="0" xfId="41" applyFont="1" applyFill="1" applyAlignment="1">
      <alignment vertical="center"/>
    </xf>
    <xf numFmtId="1" fontId="31" fillId="20" borderId="0" xfId="41" applyNumberFormat="1" applyFont="1" applyFill="1" applyAlignment="1">
      <alignment horizontal="center" vertical="center"/>
    </xf>
    <xf numFmtId="2" fontId="31" fillId="20" borderId="0" xfId="41" applyNumberFormat="1" applyFont="1" applyFill="1" applyAlignment="1">
      <alignment horizontal="center" vertical="center"/>
    </xf>
    <xf numFmtId="169" fontId="31" fillId="20" borderId="0" xfId="46" applyNumberFormat="1" applyFont="1" applyFill="1" applyBorder="1" applyAlignment="1">
      <alignment horizontal="center" vertical="center"/>
    </xf>
    <xf numFmtId="164" fontId="31" fillId="20" borderId="0" xfId="41" applyNumberFormat="1" applyFont="1" applyFill="1" applyAlignment="1">
      <alignment horizontal="center" vertical="center"/>
    </xf>
    <xf numFmtId="1" fontId="31" fillId="0" borderId="0" xfId="41" applyNumberFormat="1" applyFont="1" applyAlignment="1">
      <alignment vertical="center"/>
    </xf>
    <xf numFmtId="167" fontId="31" fillId="0" borderId="0" xfId="41" applyNumberFormat="1" applyFont="1" applyAlignment="1">
      <alignment vertical="center"/>
    </xf>
    <xf numFmtId="1" fontId="31" fillId="0" borderId="11" xfId="41" applyNumberFormat="1" applyFont="1" applyBorder="1" applyAlignment="1">
      <alignment horizontal="right" vertical="center" indent="4"/>
    </xf>
    <xf numFmtId="0" fontId="31" fillId="0" borderId="11" xfId="41" applyFont="1" applyBorder="1" applyAlignment="1">
      <alignment horizontal="right" vertical="center" indent="4"/>
    </xf>
    <xf numFmtId="164" fontId="31" fillId="0" borderId="11" xfId="41" applyNumberFormat="1" applyFont="1" applyBorder="1" applyAlignment="1">
      <alignment horizontal="right" vertical="center" indent="4"/>
    </xf>
    <xf numFmtId="1" fontId="31" fillId="20" borderId="11" xfId="41" applyNumberFormat="1" applyFont="1" applyFill="1" applyBorder="1" applyAlignment="1">
      <alignment horizontal="right" vertical="center" indent="4"/>
    </xf>
    <xf numFmtId="164" fontId="31" fillId="20" borderId="11" xfId="41" applyNumberFormat="1" applyFont="1" applyFill="1" applyBorder="1" applyAlignment="1">
      <alignment horizontal="right" vertical="center" indent="4"/>
    </xf>
    <xf numFmtId="3" fontId="31" fillId="0" borderId="11" xfId="46" applyNumberFormat="1" applyFont="1" applyFill="1" applyBorder="1" applyAlignment="1">
      <alignment horizontal="right" vertical="center" indent="2"/>
    </xf>
    <xf numFmtId="3" fontId="31" fillId="0" borderId="11" xfId="46" applyNumberFormat="1" applyFont="1" applyBorder="1" applyAlignment="1">
      <alignment horizontal="right" vertical="center" indent="2"/>
    </xf>
    <xf numFmtId="3" fontId="31" fillId="20" borderId="11" xfId="46" applyNumberFormat="1" applyFont="1" applyFill="1" applyBorder="1" applyAlignment="1">
      <alignment horizontal="right" vertical="center" indent="2"/>
    </xf>
    <xf numFmtId="0" fontId="28" fillId="0" borderId="0" xfId="41" applyFont="1" applyAlignment="1">
      <alignment horizontal="right" vertical="center"/>
    </xf>
    <xf numFmtId="0" fontId="28" fillId="0" borderId="18" xfId="41" applyFont="1" applyBorder="1"/>
    <xf numFmtId="0" fontId="26" fillId="0" borderId="13" xfId="41" applyFont="1" applyBorder="1" applyAlignment="1">
      <alignment horizontal="center" vertical="center"/>
    </xf>
    <xf numFmtId="0" fontId="26" fillId="0" borderId="12" xfId="41" applyFont="1" applyBorder="1" applyAlignment="1">
      <alignment horizontal="center" vertical="center"/>
    </xf>
    <xf numFmtId="0" fontId="26" fillId="0" borderId="21" xfId="41" applyFont="1" applyBorder="1" applyAlignment="1">
      <alignment horizontal="center" vertical="center"/>
    </xf>
    <xf numFmtId="1" fontId="26" fillId="0" borderId="12" xfId="41" applyNumberFormat="1" applyFont="1" applyBorder="1" applyAlignment="1">
      <alignment horizontal="center" vertical="center"/>
    </xf>
    <xf numFmtId="1" fontId="26" fillId="0" borderId="14" xfId="41" applyNumberFormat="1" applyFont="1" applyBorder="1" applyAlignment="1">
      <alignment horizontal="center" vertical="center"/>
    </xf>
    <xf numFmtId="0" fontId="28" fillId="0" borderId="0" xfId="0" applyFont="1"/>
    <xf numFmtId="0" fontId="28" fillId="0" borderId="19" xfId="41" applyFont="1" applyBorder="1" applyAlignment="1">
      <alignment vertical="center"/>
    </xf>
    <xf numFmtId="1" fontId="28" fillId="0" borderId="19" xfId="41" applyNumberFormat="1" applyFont="1" applyBorder="1" applyAlignment="1">
      <alignment horizontal="right" vertical="center" indent="3"/>
    </xf>
    <xf numFmtId="1" fontId="28" fillId="0" borderId="11" xfId="41" applyNumberFormat="1" applyFont="1" applyBorder="1" applyAlignment="1">
      <alignment horizontal="right" vertical="center" indent="3"/>
    </xf>
    <xf numFmtId="1" fontId="28" fillId="0" borderId="20" xfId="41" applyNumberFormat="1" applyFont="1" applyBorder="1" applyAlignment="1">
      <alignment horizontal="right" vertical="center" indent="3"/>
    </xf>
    <xf numFmtId="1" fontId="28" fillId="0" borderId="22" xfId="41" applyNumberFormat="1" applyFont="1" applyBorder="1" applyAlignment="1">
      <alignment horizontal="right" vertical="center" indent="3"/>
    </xf>
    <xf numFmtId="2" fontId="28" fillId="0" borderId="0" xfId="0" applyNumberFormat="1" applyFont="1"/>
    <xf numFmtId="0" fontId="28" fillId="0" borderId="17" xfId="41" applyFont="1" applyBorder="1" applyAlignment="1">
      <alignment vertical="center"/>
    </xf>
    <xf numFmtId="1" fontId="28" fillId="0" borderId="17" xfId="41" applyNumberFormat="1" applyFont="1" applyBorder="1" applyAlignment="1">
      <alignment horizontal="right" vertical="center" indent="3"/>
    </xf>
    <xf numFmtId="1" fontId="28" fillId="0" borderId="10" xfId="41" applyNumberFormat="1" applyFont="1" applyBorder="1" applyAlignment="1">
      <alignment horizontal="right" vertical="center" indent="3"/>
    </xf>
    <xf numFmtId="1" fontId="28" fillId="0" borderId="18" xfId="41" applyNumberFormat="1" applyFont="1" applyBorder="1" applyAlignment="1">
      <alignment horizontal="right" vertical="center" indent="3"/>
    </xf>
    <xf numFmtId="1" fontId="28" fillId="0" borderId="23" xfId="41" applyNumberFormat="1" applyFont="1" applyBorder="1" applyAlignment="1">
      <alignment horizontal="right" vertical="center" indent="3"/>
    </xf>
    <xf numFmtId="171" fontId="28" fillId="0" borderId="0" xfId="41" applyNumberFormat="1" applyFont="1"/>
    <xf numFmtId="170" fontId="28" fillId="0" borderId="0" xfId="41" applyNumberFormat="1" applyFont="1"/>
    <xf numFmtId="0" fontId="30" fillId="0" borderId="0" xfId="0" applyFont="1" applyAlignment="1">
      <alignment vertical="center"/>
    </xf>
    <xf numFmtId="0" fontId="31" fillId="20" borderId="0" xfId="0" applyFont="1" applyFill="1" applyAlignment="1">
      <alignment vertical="center"/>
    </xf>
    <xf numFmtId="0" fontId="31" fillId="0" borderId="0" xfId="0" applyFont="1" applyAlignment="1">
      <alignment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30" fillId="0" borderId="11" xfId="0" applyFont="1" applyBorder="1" applyAlignment="1">
      <alignment horizontal="center" vertical="center"/>
    </xf>
    <xf numFmtId="0" fontId="31" fillId="0" borderId="11" xfId="0" applyFont="1" applyBorder="1" applyAlignment="1">
      <alignment horizontal="center" vertical="center"/>
    </xf>
    <xf numFmtId="0" fontId="31" fillId="0" borderId="11" xfId="0" applyFont="1" applyBorder="1" applyAlignment="1">
      <alignment horizontal="left" vertical="center"/>
    </xf>
    <xf numFmtId="164" fontId="31" fillId="0" borderId="11" xfId="0" applyNumberFormat="1" applyFont="1" applyBorder="1" applyAlignment="1">
      <alignment horizontal="center" vertical="center"/>
    </xf>
    <xf numFmtId="0" fontId="31" fillId="20" borderId="0" xfId="0" applyFont="1" applyFill="1" applyAlignment="1">
      <alignment horizontal="right"/>
    </xf>
    <xf numFmtId="0" fontId="31" fillId="20" borderId="0" xfId="0" applyFont="1" applyFill="1"/>
    <xf numFmtId="0" fontId="31" fillId="20" borderId="0" xfId="0" applyFont="1" applyFill="1" applyAlignment="1">
      <alignment horizontal="center" vertical="center"/>
    </xf>
    <xf numFmtId="169" fontId="31" fillId="20" borderId="0" xfId="42" applyNumberFormat="1" applyFont="1" applyFill="1" applyAlignment="1">
      <alignment vertical="center"/>
    </xf>
    <xf numFmtId="3" fontId="31" fillId="20" borderId="0" xfId="0" applyNumberFormat="1" applyFont="1" applyFill="1" applyAlignment="1">
      <alignment vertical="center"/>
    </xf>
    <xf numFmtId="172" fontId="30" fillId="20" borderId="0" xfId="0" applyNumberFormat="1" applyFont="1" applyFill="1" applyAlignment="1">
      <alignment vertical="center"/>
    </xf>
    <xf numFmtId="0" fontId="26" fillId="20" borderId="0" xfId="41" applyFont="1" applyFill="1" applyAlignment="1">
      <alignment horizontal="left" vertical="top" wrapText="1"/>
    </xf>
    <xf numFmtId="0" fontId="26" fillId="20" borderId="0" xfId="41" applyFont="1" applyFill="1" applyAlignment="1">
      <alignment horizontal="left" vertical="top"/>
    </xf>
    <xf numFmtId="0" fontId="26" fillId="0" borderId="12" xfId="41" applyFont="1" applyBorder="1" applyAlignment="1">
      <alignment horizontal="center" vertical="center" wrapText="1"/>
    </xf>
    <xf numFmtId="0" fontId="26" fillId="0" borderId="9" xfId="41" applyFont="1" applyBorder="1" applyAlignment="1">
      <alignment horizontal="center" vertical="center" wrapText="1"/>
    </xf>
    <xf numFmtId="0" fontId="26" fillId="0" borderId="10" xfId="41" applyFont="1" applyBorder="1" applyAlignment="1">
      <alignment horizontal="center" vertical="center" wrapText="1"/>
    </xf>
    <xf numFmtId="2" fontId="26" fillId="0" borderId="14" xfId="41" applyNumberFormat="1" applyFont="1" applyBorder="1" applyAlignment="1">
      <alignment horizontal="center"/>
    </xf>
    <xf numFmtId="2" fontId="26" fillId="0" borderId="16" xfId="41" applyNumberFormat="1" applyFont="1" applyBorder="1" applyAlignment="1">
      <alignment horizontal="center"/>
    </xf>
    <xf numFmtId="0" fontId="26" fillId="0" borderId="14" xfId="41" applyFont="1" applyBorder="1" applyAlignment="1">
      <alignment horizontal="center" vertical="center"/>
    </xf>
    <xf numFmtId="0" fontId="26" fillId="0" borderId="16" xfId="41" applyFont="1" applyBorder="1" applyAlignment="1">
      <alignment horizontal="center" vertical="center"/>
    </xf>
    <xf numFmtId="0" fontId="26" fillId="0" borderId="18" xfId="41" applyFont="1" applyBorder="1" applyAlignment="1">
      <alignment horizontal="center" vertical="center"/>
    </xf>
    <xf numFmtId="0" fontId="28" fillId="0" borderId="0" xfId="41" applyFont="1" applyAlignment="1">
      <alignment horizontal="justify" vertical="center" wrapText="1"/>
    </xf>
    <xf numFmtId="0" fontId="28" fillId="0" borderId="0" xfId="41" applyFont="1" applyAlignment="1">
      <alignment horizontal="justify" vertical="center"/>
    </xf>
    <xf numFmtId="0" fontId="26" fillId="0" borderId="0" xfId="0" applyFont="1" applyAlignment="1">
      <alignment horizontal="left" vertical="center"/>
    </xf>
    <xf numFmtId="0" fontId="28" fillId="0" borderId="0" xfId="0" applyFont="1" applyAlignment="1">
      <alignment horizontal="right" vertical="center"/>
    </xf>
    <xf numFmtId="0" fontId="28" fillId="20" borderId="0" xfId="0" applyFont="1" applyFill="1" applyAlignment="1">
      <alignment horizontal="left" vertical="top" wrapText="1"/>
    </xf>
    <xf numFmtId="0" fontId="28" fillId="20" borderId="0" xfId="0" applyFont="1" applyFill="1" applyAlignment="1">
      <alignment horizontal="left" vertical="top"/>
    </xf>
    <xf numFmtId="0" fontId="30" fillId="0" borderId="0" xfId="41" applyFont="1" applyAlignment="1">
      <alignment horizontal="left" vertical="center" wrapText="1"/>
    </xf>
    <xf numFmtId="0" fontId="30" fillId="0" borderId="0" xfId="41" applyFont="1" applyAlignment="1">
      <alignment horizontal="left" vertical="center"/>
    </xf>
    <xf numFmtId="0" fontId="31" fillId="0" borderId="0" xfId="41" applyFont="1" applyAlignment="1">
      <alignment horizontal="left" vertical="center" wrapText="1"/>
    </xf>
    <xf numFmtId="0" fontId="31" fillId="0" borderId="0" xfId="41" applyFont="1" applyAlignment="1">
      <alignment horizontal="left" vertical="center"/>
    </xf>
    <xf numFmtId="0" fontId="26" fillId="0" borderId="0" xfId="41" applyFont="1" applyAlignment="1">
      <alignment horizontal="left" vertical="center"/>
    </xf>
    <xf numFmtId="0" fontId="28" fillId="0" borderId="0" xfId="41" applyFont="1" applyAlignment="1">
      <alignment wrapText="1"/>
    </xf>
    <xf numFmtId="0" fontId="28" fillId="0" borderId="0" xfId="0" applyFont="1" applyAlignment="1">
      <alignment horizontal="justify" vertical="top" wrapText="1"/>
    </xf>
    <xf numFmtId="0" fontId="31" fillId="0" borderId="0" xfId="0" applyFont="1" applyAlignment="1">
      <alignment horizontal="justify" vertical="top" wrapText="1"/>
    </xf>
    <xf numFmtId="0" fontId="31" fillId="0" borderId="0" xfId="0" applyFont="1" applyAlignment="1">
      <alignment horizontal="justify" vertical="top"/>
    </xf>
  </cellXfs>
  <cellStyles count="4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Bad" xfId="19" xr:uid="{00000000-0005-0000-0000-000012000000}"/>
    <cellStyle name="Calculation" xfId="20" xr:uid="{00000000-0005-0000-0000-000013000000}"/>
    <cellStyle name="Check Cell" xfId="21" xr:uid="{00000000-0005-0000-0000-000014000000}"/>
    <cellStyle name="Euro" xfId="22" xr:uid="{00000000-0005-0000-0000-000015000000}"/>
    <cellStyle name="Euro 2" xfId="40" xr:uid="{00000000-0005-0000-0000-000016000000}"/>
    <cellStyle name="Explanatory Text" xfId="23" xr:uid="{00000000-0005-0000-0000-000017000000}"/>
    <cellStyle name="Good" xfId="24" xr:uid="{00000000-0005-0000-0000-000018000000}"/>
    <cellStyle name="Heading 1" xfId="25" xr:uid="{00000000-0005-0000-0000-000019000000}"/>
    <cellStyle name="Heading 2" xfId="26" xr:uid="{00000000-0005-0000-0000-00001A000000}"/>
    <cellStyle name="Heading 3" xfId="27" xr:uid="{00000000-0005-0000-0000-00001B000000}"/>
    <cellStyle name="Heading 4" xfId="28" xr:uid="{00000000-0005-0000-0000-00001C000000}"/>
    <cellStyle name="Input" xfId="29" xr:uid="{00000000-0005-0000-0000-00001D000000}"/>
    <cellStyle name="Linked Cell" xfId="30" xr:uid="{00000000-0005-0000-0000-00001E000000}"/>
    <cellStyle name="Milliers" xfId="42" builtinId="3"/>
    <cellStyle name="Milliers 2" xfId="43" xr:uid="{00000000-0005-0000-0000-000020000000}"/>
    <cellStyle name="Milliers 3" xfId="46" xr:uid="{00000000-0005-0000-0000-000021000000}"/>
    <cellStyle name="Neutral" xfId="31" xr:uid="{00000000-0005-0000-0000-000022000000}"/>
    <cellStyle name="Normal" xfId="0" builtinId="0"/>
    <cellStyle name="Normal 2" xfId="32" xr:uid="{00000000-0005-0000-0000-000024000000}"/>
    <cellStyle name="Normal 2 2" xfId="41" xr:uid="{00000000-0005-0000-0000-000025000000}"/>
    <cellStyle name="Normal 3" xfId="33" xr:uid="{00000000-0005-0000-0000-000026000000}"/>
    <cellStyle name="Normal 4" xfId="34" xr:uid="{00000000-0005-0000-0000-000027000000}"/>
    <cellStyle name="Normal 5" xfId="39" xr:uid="{00000000-0005-0000-0000-000028000000}"/>
    <cellStyle name="Normal 6" xfId="45" xr:uid="{00000000-0005-0000-0000-000029000000}"/>
    <cellStyle name="Normal 7" xfId="47" xr:uid="{00000000-0005-0000-0000-00002A000000}"/>
    <cellStyle name="Normal 8" xfId="48" xr:uid="{00000000-0005-0000-0000-00002B000000}"/>
    <cellStyle name="Note" xfId="35" xr:uid="{00000000-0005-0000-0000-00002C000000}"/>
    <cellStyle name="Output" xfId="36" xr:uid="{00000000-0005-0000-0000-00002D000000}"/>
    <cellStyle name="Pourcentage 2" xfId="44" xr:uid="{00000000-0005-0000-0000-00002E000000}"/>
    <cellStyle name="Title" xfId="37" xr:uid="{00000000-0005-0000-0000-00002F000000}"/>
    <cellStyle name="Warning Text" xfId="3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76"/>
  <sheetViews>
    <sheetView showGridLines="0" tabSelected="1" zoomScaleNormal="100" workbookViewId="0">
      <selection activeCell="I9" sqref="I9"/>
    </sheetView>
  </sheetViews>
  <sheetFormatPr baseColWidth="10" defaultRowHeight="11.25" customHeight="1" x14ac:dyDescent="0.25"/>
  <cols>
    <col min="1" max="1" width="3.453125" style="1" customWidth="1"/>
    <col min="2" max="3" width="11.453125" style="1" customWidth="1"/>
    <col min="4" max="4" width="13.453125" style="1" customWidth="1"/>
    <col min="5" max="5" width="17.1796875" style="1" customWidth="1"/>
    <col min="6" max="6" width="10.453125" style="1" customWidth="1"/>
    <col min="7" max="11" width="11.453125" style="1"/>
    <col min="12" max="12" width="12.1796875" style="1" customWidth="1"/>
    <col min="13" max="256" width="11.453125" style="1"/>
    <col min="257" max="257" width="3.453125" style="1" customWidth="1"/>
    <col min="258" max="259" width="11.453125" style="1" customWidth="1"/>
    <col min="260" max="260" width="13.453125" style="1" customWidth="1"/>
    <col min="261" max="261" width="17.1796875" style="1" customWidth="1"/>
    <col min="262" max="267" width="11.453125" style="1"/>
    <col min="268" max="268" width="12.1796875" style="1" customWidth="1"/>
    <col min="269" max="512" width="11.453125" style="1"/>
    <col min="513" max="513" width="3.453125" style="1" customWidth="1"/>
    <col min="514" max="515" width="11.453125" style="1" customWidth="1"/>
    <col min="516" max="516" width="13.453125" style="1" customWidth="1"/>
    <col min="517" max="517" width="17.1796875" style="1" customWidth="1"/>
    <col min="518" max="523" width="11.453125" style="1"/>
    <col min="524" max="524" width="12.1796875" style="1" customWidth="1"/>
    <col min="525" max="768" width="11.453125" style="1"/>
    <col min="769" max="769" width="3.453125" style="1" customWidth="1"/>
    <col min="770" max="771" width="11.453125" style="1" customWidth="1"/>
    <col min="772" max="772" width="13.453125" style="1" customWidth="1"/>
    <col min="773" max="773" width="17.1796875" style="1" customWidth="1"/>
    <col min="774" max="779" width="11.453125" style="1"/>
    <col min="780" max="780" width="12.1796875" style="1" customWidth="1"/>
    <col min="781" max="1024" width="11.453125" style="1"/>
    <col min="1025" max="1025" width="3.453125" style="1" customWidth="1"/>
    <col min="1026" max="1027" width="11.453125" style="1" customWidth="1"/>
    <col min="1028" max="1028" width="13.453125" style="1" customWidth="1"/>
    <col min="1029" max="1029" width="17.1796875" style="1" customWidth="1"/>
    <col min="1030" max="1035" width="11.453125" style="1"/>
    <col min="1036" max="1036" width="12.1796875" style="1" customWidth="1"/>
    <col min="1037" max="1280" width="11.453125" style="1"/>
    <col min="1281" max="1281" width="3.453125" style="1" customWidth="1"/>
    <col min="1282" max="1283" width="11.453125" style="1" customWidth="1"/>
    <col min="1284" max="1284" width="13.453125" style="1" customWidth="1"/>
    <col min="1285" max="1285" width="17.1796875" style="1" customWidth="1"/>
    <col min="1286" max="1291" width="11.453125" style="1"/>
    <col min="1292" max="1292" width="12.1796875" style="1" customWidth="1"/>
    <col min="1293" max="1536" width="11.453125" style="1"/>
    <col min="1537" max="1537" width="3.453125" style="1" customWidth="1"/>
    <col min="1538" max="1539" width="11.453125" style="1" customWidth="1"/>
    <col min="1540" max="1540" width="13.453125" style="1" customWidth="1"/>
    <col min="1541" max="1541" width="17.1796875" style="1" customWidth="1"/>
    <col min="1542" max="1547" width="11.453125" style="1"/>
    <col min="1548" max="1548" width="12.1796875" style="1" customWidth="1"/>
    <col min="1549" max="1792" width="11.453125" style="1"/>
    <col min="1793" max="1793" width="3.453125" style="1" customWidth="1"/>
    <col min="1794" max="1795" width="11.453125" style="1" customWidth="1"/>
    <col min="1796" max="1796" width="13.453125" style="1" customWidth="1"/>
    <col min="1797" max="1797" width="17.1796875" style="1" customWidth="1"/>
    <col min="1798" max="1803" width="11.453125" style="1"/>
    <col min="1804" max="1804" width="12.1796875" style="1" customWidth="1"/>
    <col min="1805" max="2048" width="11.453125" style="1"/>
    <col min="2049" max="2049" width="3.453125" style="1" customWidth="1"/>
    <col min="2050" max="2051" width="11.453125" style="1" customWidth="1"/>
    <col min="2052" max="2052" width="13.453125" style="1" customWidth="1"/>
    <col min="2053" max="2053" width="17.1796875" style="1" customWidth="1"/>
    <col min="2054" max="2059" width="11.453125" style="1"/>
    <col min="2060" max="2060" width="12.1796875" style="1" customWidth="1"/>
    <col min="2061" max="2304" width="11.453125" style="1"/>
    <col min="2305" max="2305" width="3.453125" style="1" customWidth="1"/>
    <col min="2306" max="2307" width="11.453125" style="1" customWidth="1"/>
    <col min="2308" max="2308" width="13.453125" style="1" customWidth="1"/>
    <col min="2309" max="2309" width="17.1796875" style="1" customWidth="1"/>
    <col min="2310" max="2315" width="11.453125" style="1"/>
    <col min="2316" max="2316" width="12.1796875" style="1" customWidth="1"/>
    <col min="2317" max="2560" width="11.453125" style="1"/>
    <col min="2561" max="2561" width="3.453125" style="1" customWidth="1"/>
    <col min="2562" max="2563" width="11.453125" style="1" customWidth="1"/>
    <col min="2564" max="2564" width="13.453125" style="1" customWidth="1"/>
    <col min="2565" max="2565" width="17.1796875" style="1" customWidth="1"/>
    <col min="2566" max="2571" width="11.453125" style="1"/>
    <col min="2572" max="2572" width="12.1796875" style="1" customWidth="1"/>
    <col min="2573" max="2816" width="11.453125" style="1"/>
    <col min="2817" max="2817" width="3.453125" style="1" customWidth="1"/>
    <col min="2818" max="2819" width="11.453125" style="1" customWidth="1"/>
    <col min="2820" max="2820" width="13.453125" style="1" customWidth="1"/>
    <col min="2821" max="2821" width="17.1796875" style="1" customWidth="1"/>
    <col min="2822" max="2827" width="11.453125" style="1"/>
    <col min="2828" max="2828" width="12.1796875" style="1" customWidth="1"/>
    <col min="2829" max="3072" width="11.453125" style="1"/>
    <col min="3073" max="3073" width="3.453125" style="1" customWidth="1"/>
    <col min="3074" max="3075" width="11.453125" style="1" customWidth="1"/>
    <col min="3076" max="3076" width="13.453125" style="1" customWidth="1"/>
    <col min="3077" max="3077" width="17.1796875" style="1" customWidth="1"/>
    <col min="3078" max="3083" width="11.453125" style="1"/>
    <col min="3084" max="3084" width="12.1796875" style="1" customWidth="1"/>
    <col min="3085" max="3328" width="11.453125" style="1"/>
    <col min="3329" max="3329" width="3.453125" style="1" customWidth="1"/>
    <col min="3330" max="3331" width="11.453125" style="1" customWidth="1"/>
    <col min="3332" max="3332" width="13.453125" style="1" customWidth="1"/>
    <col min="3333" max="3333" width="17.1796875" style="1" customWidth="1"/>
    <col min="3334" max="3339" width="11.453125" style="1"/>
    <col min="3340" max="3340" width="12.1796875" style="1" customWidth="1"/>
    <col min="3341" max="3584" width="11.453125" style="1"/>
    <col min="3585" max="3585" width="3.453125" style="1" customWidth="1"/>
    <col min="3586" max="3587" width="11.453125" style="1" customWidth="1"/>
    <col min="3588" max="3588" width="13.453125" style="1" customWidth="1"/>
    <col min="3589" max="3589" width="17.1796875" style="1" customWidth="1"/>
    <col min="3590" max="3595" width="11.453125" style="1"/>
    <col min="3596" max="3596" width="12.1796875" style="1" customWidth="1"/>
    <col min="3597" max="3840" width="11.453125" style="1"/>
    <col min="3841" max="3841" width="3.453125" style="1" customWidth="1"/>
    <col min="3842" max="3843" width="11.453125" style="1" customWidth="1"/>
    <col min="3844" max="3844" width="13.453125" style="1" customWidth="1"/>
    <col min="3845" max="3845" width="17.1796875" style="1" customWidth="1"/>
    <col min="3846" max="3851" width="11.453125" style="1"/>
    <col min="3852" max="3852" width="12.1796875" style="1" customWidth="1"/>
    <col min="3853" max="4096" width="11.453125" style="1"/>
    <col min="4097" max="4097" width="3.453125" style="1" customWidth="1"/>
    <col min="4098" max="4099" width="11.453125" style="1" customWidth="1"/>
    <col min="4100" max="4100" width="13.453125" style="1" customWidth="1"/>
    <col min="4101" max="4101" width="17.1796875" style="1" customWidth="1"/>
    <col min="4102" max="4107" width="11.453125" style="1"/>
    <col min="4108" max="4108" width="12.1796875" style="1" customWidth="1"/>
    <col min="4109" max="4352" width="11.453125" style="1"/>
    <col min="4353" max="4353" width="3.453125" style="1" customWidth="1"/>
    <col min="4354" max="4355" width="11.453125" style="1" customWidth="1"/>
    <col min="4356" max="4356" width="13.453125" style="1" customWidth="1"/>
    <col min="4357" max="4357" width="17.1796875" style="1" customWidth="1"/>
    <col min="4358" max="4363" width="11.453125" style="1"/>
    <col min="4364" max="4364" width="12.1796875" style="1" customWidth="1"/>
    <col min="4365" max="4608" width="11.453125" style="1"/>
    <col min="4609" max="4609" width="3.453125" style="1" customWidth="1"/>
    <col min="4610" max="4611" width="11.453125" style="1" customWidth="1"/>
    <col min="4612" max="4612" width="13.453125" style="1" customWidth="1"/>
    <col min="4613" max="4613" width="17.1796875" style="1" customWidth="1"/>
    <col min="4614" max="4619" width="11.453125" style="1"/>
    <col min="4620" max="4620" width="12.1796875" style="1" customWidth="1"/>
    <col min="4621" max="4864" width="11.453125" style="1"/>
    <col min="4865" max="4865" width="3.453125" style="1" customWidth="1"/>
    <col min="4866" max="4867" width="11.453125" style="1" customWidth="1"/>
    <col min="4868" max="4868" width="13.453125" style="1" customWidth="1"/>
    <col min="4869" max="4869" width="17.1796875" style="1" customWidth="1"/>
    <col min="4870" max="4875" width="11.453125" style="1"/>
    <col min="4876" max="4876" width="12.1796875" style="1" customWidth="1"/>
    <col min="4877" max="5120" width="11.453125" style="1"/>
    <col min="5121" max="5121" width="3.453125" style="1" customWidth="1"/>
    <col min="5122" max="5123" width="11.453125" style="1" customWidth="1"/>
    <col min="5124" max="5124" width="13.453125" style="1" customWidth="1"/>
    <col min="5125" max="5125" width="17.1796875" style="1" customWidth="1"/>
    <col min="5126" max="5131" width="11.453125" style="1"/>
    <col min="5132" max="5132" width="12.1796875" style="1" customWidth="1"/>
    <col min="5133" max="5376" width="11.453125" style="1"/>
    <col min="5377" max="5377" width="3.453125" style="1" customWidth="1"/>
    <col min="5378" max="5379" width="11.453125" style="1" customWidth="1"/>
    <col min="5380" max="5380" width="13.453125" style="1" customWidth="1"/>
    <col min="5381" max="5381" width="17.1796875" style="1" customWidth="1"/>
    <col min="5382" max="5387" width="11.453125" style="1"/>
    <col min="5388" max="5388" width="12.1796875" style="1" customWidth="1"/>
    <col min="5389" max="5632" width="11.453125" style="1"/>
    <col min="5633" max="5633" width="3.453125" style="1" customWidth="1"/>
    <col min="5634" max="5635" width="11.453125" style="1" customWidth="1"/>
    <col min="5636" max="5636" width="13.453125" style="1" customWidth="1"/>
    <col min="5637" max="5637" width="17.1796875" style="1" customWidth="1"/>
    <col min="5638" max="5643" width="11.453125" style="1"/>
    <col min="5644" max="5644" width="12.1796875" style="1" customWidth="1"/>
    <col min="5645" max="5888" width="11.453125" style="1"/>
    <col min="5889" max="5889" width="3.453125" style="1" customWidth="1"/>
    <col min="5890" max="5891" width="11.453125" style="1" customWidth="1"/>
    <col min="5892" max="5892" width="13.453125" style="1" customWidth="1"/>
    <col min="5893" max="5893" width="17.1796875" style="1" customWidth="1"/>
    <col min="5894" max="5899" width="11.453125" style="1"/>
    <col min="5900" max="5900" width="12.1796875" style="1" customWidth="1"/>
    <col min="5901" max="6144" width="11.453125" style="1"/>
    <col min="6145" max="6145" width="3.453125" style="1" customWidth="1"/>
    <col min="6146" max="6147" width="11.453125" style="1" customWidth="1"/>
    <col min="6148" max="6148" width="13.453125" style="1" customWidth="1"/>
    <col min="6149" max="6149" width="17.1796875" style="1" customWidth="1"/>
    <col min="6150" max="6155" width="11.453125" style="1"/>
    <col min="6156" max="6156" width="12.1796875" style="1" customWidth="1"/>
    <col min="6157" max="6400" width="11.453125" style="1"/>
    <col min="6401" max="6401" width="3.453125" style="1" customWidth="1"/>
    <col min="6402" max="6403" width="11.453125" style="1" customWidth="1"/>
    <col min="6404" max="6404" width="13.453125" style="1" customWidth="1"/>
    <col min="6405" max="6405" width="17.1796875" style="1" customWidth="1"/>
    <col min="6406" max="6411" width="11.453125" style="1"/>
    <col min="6412" max="6412" width="12.1796875" style="1" customWidth="1"/>
    <col min="6413" max="6656" width="11.453125" style="1"/>
    <col min="6657" max="6657" width="3.453125" style="1" customWidth="1"/>
    <col min="6658" max="6659" width="11.453125" style="1" customWidth="1"/>
    <col min="6660" max="6660" width="13.453125" style="1" customWidth="1"/>
    <col min="6661" max="6661" width="17.1796875" style="1" customWidth="1"/>
    <col min="6662" max="6667" width="11.453125" style="1"/>
    <col min="6668" max="6668" width="12.1796875" style="1" customWidth="1"/>
    <col min="6669" max="6912" width="11.453125" style="1"/>
    <col min="6913" max="6913" width="3.453125" style="1" customWidth="1"/>
    <col min="6914" max="6915" width="11.453125" style="1" customWidth="1"/>
    <col min="6916" max="6916" width="13.453125" style="1" customWidth="1"/>
    <col min="6917" max="6917" width="17.1796875" style="1" customWidth="1"/>
    <col min="6918" max="6923" width="11.453125" style="1"/>
    <col min="6924" max="6924" width="12.1796875" style="1" customWidth="1"/>
    <col min="6925" max="7168" width="11.453125" style="1"/>
    <col min="7169" max="7169" width="3.453125" style="1" customWidth="1"/>
    <col min="7170" max="7171" width="11.453125" style="1" customWidth="1"/>
    <col min="7172" max="7172" width="13.453125" style="1" customWidth="1"/>
    <col min="7173" max="7173" width="17.1796875" style="1" customWidth="1"/>
    <col min="7174" max="7179" width="11.453125" style="1"/>
    <col min="7180" max="7180" width="12.1796875" style="1" customWidth="1"/>
    <col min="7181" max="7424" width="11.453125" style="1"/>
    <col min="7425" max="7425" width="3.453125" style="1" customWidth="1"/>
    <col min="7426" max="7427" width="11.453125" style="1" customWidth="1"/>
    <col min="7428" max="7428" width="13.453125" style="1" customWidth="1"/>
    <col min="7429" max="7429" width="17.1796875" style="1" customWidth="1"/>
    <col min="7430" max="7435" width="11.453125" style="1"/>
    <col min="7436" max="7436" width="12.1796875" style="1" customWidth="1"/>
    <col min="7437" max="7680" width="11.453125" style="1"/>
    <col min="7681" max="7681" width="3.453125" style="1" customWidth="1"/>
    <col min="7682" max="7683" width="11.453125" style="1" customWidth="1"/>
    <col min="7684" max="7684" width="13.453125" style="1" customWidth="1"/>
    <col min="7685" max="7685" width="17.1796875" style="1" customWidth="1"/>
    <col min="7686" max="7691" width="11.453125" style="1"/>
    <col min="7692" max="7692" width="12.1796875" style="1" customWidth="1"/>
    <col min="7693" max="7936" width="11.453125" style="1"/>
    <col min="7937" max="7937" width="3.453125" style="1" customWidth="1"/>
    <col min="7938" max="7939" width="11.453125" style="1" customWidth="1"/>
    <col min="7940" max="7940" width="13.453125" style="1" customWidth="1"/>
    <col min="7941" max="7941" width="17.1796875" style="1" customWidth="1"/>
    <col min="7942" max="7947" width="11.453125" style="1"/>
    <col min="7948" max="7948" width="12.1796875" style="1" customWidth="1"/>
    <col min="7949" max="8192" width="11.453125" style="1"/>
    <col min="8193" max="8193" width="3.453125" style="1" customWidth="1"/>
    <col min="8194" max="8195" width="11.453125" style="1" customWidth="1"/>
    <col min="8196" max="8196" width="13.453125" style="1" customWidth="1"/>
    <col min="8197" max="8197" width="17.1796875" style="1" customWidth="1"/>
    <col min="8198" max="8203" width="11.453125" style="1"/>
    <col min="8204" max="8204" width="12.1796875" style="1" customWidth="1"/>
    <col min="8205" max="8448" width="11.453125" style="1"/>
    <col min="8449" max="8449" width="3.453125" style="1" customWidth="1"/>
    <col min="8450" max="8451" width="11.453125" style="1" customWidth="1"/>
    <col min="8452" max="8452" width="13.453125" style="1" customWidth="1"/>
    <col min="8453" max="8453" width="17.1796875" style="1" customWidth="1"/>
    <col min="8454" max="8459" width="11.453125" style="1"/>
    <col min="8460" max="8460" width="12.1796875" style="1" customWidth="1"/>
    <col min="8461" max="8704" width="11.453125" style="1"/>
    <col min="8705" max="8705" width="3.453125" style="1" customWidth="1"/>
    <col min="8706" max="8707" width="11.453125" style="1" customWidth="1"/>
    <col min="8708" max="8708" width="13.453125" style="1" customWidth="1"/>
    <col min="8709" max="8709" width="17.1796875" style="1" customWidth="1"/>
    <col min="8710" max="8715" width="11.453125" style="1"/>
    <col min="8716" max="8716" width="12.1796875" style="1" customWidth="1"/>
    <col min="8717" max="8960" width="11.453125" style="1"/>
    <col min="8961" max="8961" width="3.453125" style="1" customWidth="1"/>
    <col min="8962" max="8963" width="11.453125" style="1" customWidth="1"/>
    <col min="8964" max="8964" width="13.453125" style="1" customWidth="1"/>
    <col min="8965" max="8965" width="17.1796875" style="1" customWidth="1"/>
    <col min="8966" max="8971" width="11.453125" style="1"/>
    <col min="8972" max="8972" width="12.1796875" style="1" customWidth="1"/>
    <col min="8973" max="9216" width="11.453125" style="1"/>
    <col min="9217" max="9217" width="3.453125" style="1" customWidth="1"/>
    <col min="9218" max="9219" width="11.453125" style="1" customWidth="1"/>
    <col min="9220" max="9220" width="13.453125" style="1" customWidth="1"/>
    <col min="9221" max="9221" width="17.1796875" style="1" customWidth="1"/>
    <col min="9222" max="9227" width="11.453125" style="1"/>
    <col min="9228" max="9228" width="12.1796875" style="1" customWidth="1"/>
    <col min="9229" max="9472" width="11.453125" style="1"/>
    <col min="9473" max="9473" width="3.453125" style="1" customWidth="1"/>
    <col min="9474" max="9475" width="11.453125" style="1" customWidth="1"/>
    <col min="9476" max="9476" width="13.453125" style="1" customWidth="1"/>
    <col min="9477" max="9477" width="17.1796875" style="1" customWidth="1"/>
    <col min="9478" max="9483" width="11.453125" style="1"/>
    <col min="9484" max="9484" width="12.1796875" style="1" customWidth="1"/>
    <col min="9485" max="9728" width="11.453125" style="1"/>
    <col min="9729" max="9729" width="3.453125" style="1" customWidth="1"/>
    <col min="9730" max="9731" width="11.453125" style="1" customWidth="1"/>
    <col min="9732" max="9732" width="13.453125" style="1" customWidth="1"/>
    <col min="9733" max="9733" width="17.1796875" style="1" customWidth="1"/>
    <col min="9734" max="9739" width="11.453125" style="1"/>
    <col min="9740" max="9740" width="12.1796875" style="1" customWidth="1"/>
    <col min="9741" max="9984" width="11.453125" style="1"/>
    <col min="9985" max="9985" width="3.453125" style="1" customWidth="1"/>
    <col min="9986" max="9987" width="11.453125" style="1" customWidth="1"/>
    <col min="9988" max="9988" width="13.453125" style="1" customWidth="1"/>
    <col min="9989" max="9989" width="17.1796875" style="1" customWidth="1"/>
    <col min="9990" max="9995" width="11.453125" style="1"/>
    <col min="9996" max="9996" width="12.1796875" style="1" customWidth="1"/>
    <col min="9997" max="10240" width="11.453125" style="1"/>
    <col min="10241" max="10241" width="3.453125" style="1" customWidth="1"/>
    <col min="10242" max="10243" width="11.453125" style="1" customWidth="1"/>
    <col min="10244" max="10244" width="13.453125" style="1" customWidth="1"/>
    <col min="10245" max="10245" width="17.1796875" style="1" customWidth="1"/>
    <col min="10246" max="10251" width="11.453125" style="1"/>
    <col min="10252" max="10252" width="12.1796875" style="1" customWidth="1"/>
    <col min="10253" max="10496" width="11.453125" style="1"/>
    <col min="10497" max="10497" width="3.453125" style="1" customWidth="1"/>
    <col min="10498" max="10499" width="11.453125" style="1" customWidth="1"/>
    <col min="10500" max="10500" width="13.453125" style="1" customWidth="1"/>
    <col min="10501" max="10501" width="17.1796875" style="1" customWidth="1"/>
    <col min="10502" max="10507" width="11.453125" style="1"/>
    <col min="10508" max="10508" width="12.1796875" style="1" customWidth="1"/>
    <col min="10509" max="10752" width="11.453125" style="1"/>
    <col min="10753" max="10753" width="3.453125" style="1" customWidth="1"/>
    <col min="10754" max="10755" width="11.453125" style="1" customWidth="1"/>
    <col min="10756" max="10756" width="13.453125" style="1" customWidth="1"/>
    <col min="10757" max="10757" width="17.1796875" style="1" customWidth="1"/>
    <col min="10758" max="10763" width="11.453125" style="1"/>
    <col min="10764" max="10764" width="12.1796875" style="1" customWidth="1"/>
    <col min="10765" max="11008" width="11.453125" style="1"/>
    <col min="11009" max="11009" width="3.453125" style="1" customWidth="1"/>
    <col min="11010" max="11011" width="11.453125" style="1" customWidth="1"/>
    <col min="11012" max="11012" width="13.453125" style="1" customWidth="1"/>
    <col min="11013" max="11013" width="17.1796875" style="1" customWidth="1"/>
    <col min="11014" max="11019" width="11.453125" style="1"/>
    <col min="11020" max="11020" width="12.1796875" style="1" customWidth="1"/>
    <col min="11021" max="11264" width="11.453125" style="1"/>
    <col min="11265" max="11265" width="3.453125" style="1" customWidth="1"/>
    <col min="11266" max="11267" width="11.453125" style="1" customWidth="1"/>
    <col min="11268" max="11268" width="13.453125" style="1" customWidth="1"/>
    <col min="11269" max="11269" width="17.1796875" style="1" customWidth="1"/>
    <col min="11270" max="11275" width="11.453125" style="1"/>
    <col min="11276" max="11276" width="12.1796875" style="1" customWidth="1"/>
    <col min="11277" max="11520" width="11.453125" style="1"/>
    <col min="11521" max="11521" width="3.453125" style="1" customWidth="1"/>
    <col min="11522" max="11523" width="11.453125" style="1" customWidth="1"/>
    <col min="11524" max="11524" width="13.453125" style="1" customWidth="1"/>
    <col min="11525" max="11525" width="17.1796875" style="1" customWidth="1"/>
    <col min="11526" max="11531" width="11.453125" style="1"/>
    <col min="11532" max="11532" width="12.1796875" style="1" customWidth="1"/>
    <col min="11533" max="11776" width="11.453125" style="1"/>
    <col min="11777" max="11777" width="3.453125" style="1" customWidth="1"/>
    <col min="11778" max="11779" width="11.453125" style="1" customWidth="1"/>
    <col min="11780" max="11780" width="13.453125" style="1" customWidth="1"/>
    <col min="11781" max="11781" width="17.1796875" style="1" customWidth="1"/>
    <col min="11782" max="11787" width="11.453125" style="1"/>
    <col min="11788" max="11788" width="12.1796875" style="1" customWidth="1"/>
    <col min="11789" max="12032" width="11.453125" style="1"/>
    <col min="12033" max="12033" width="3.453125" style="1" customWidth="1"/>
    <col min="12034" max="12035" width="11.453125" style="1" customWidth="1"/>
    <col min="12036" max="12036" width="13.453125" style="1" customWidth="1"/>
    <col min="12037" max="12037" width="17.1796875" style="1" customWidth="1"/>
    <col min="12038" max="12043" width="11.453125" style="1"/>
    <col min="12044" max="12044" width="12.1796875" style="1" customWidth="1"/>
    <col min="12045" max="12288" width="11.453125" style="1"/>
    <col min="12289" max="12289" width="3.453125" style="1" customWidth="1"/>
    <col min="12290" max="12291" width="11.453125" style="1" customWidth="1"/>
    <col min="12292" max="12292" width="13.453125" style="1" customWidth="1"/>
    <col min="12293" max="12293" width="17.1796875" style="1" customWidth="1"/>
    <col min="12294" max="12299" width="11.453125" style="1"/>
    <col min="12300" max="12300" width="12.1796875" style="1" customWidth="1"/>
    <col min="12301" max="12544" width="11.453125" style="1"/>
    <col min="12545" max="12545" width="3.453125" style="1" customWidth="1"/>
    <col min="12546" max="12547" width="11.453125" style="1" customWidth="1"/>
    <col min="12548" max="12548" width="13.453125" style="1" customWidth="1"/>
    <col min="12549" max="12549" width="17.1796875" style="1" customWidth="1"/>
    <col min="12550" max="12555" width="11.453125" style="1"/>
    <col min="12556" max="12556" width="12.1796875" style="1" customWidth="1"/>
    <col min="12557" max="12800" width="11.453125" style="1"/>
    <col min="12801" max="12801" width="3.453125" style="1" customWidth="1"/>
    <col min="12802" max="12803" width="11.453125" style="1" customWidth="1"/>
    <col min="12804" max="12804" width="13.453125" style="1" customWidth="1"/>
    <col min="12805" max="12805" width="17.1796875" style="1" customWidth="1"/>
    <col min="12806" max="12811" width="11.453125" style="1"/>
    <col min="12812" max="12812" width="12.1796875" style="1" customWidth="1"/>
    <col min="12813" max="13056" width="11.453125" style="1"/>
    <col min="13057" max="13057" width="3.453125" style="1" customWidth="1"/>
    <col min="13058" max="13059" width="11.453125" style="1" customWidth="1"/>
    <col min="13060" max="13060" width="13.453125" style="1" customWidth="1"/>
    <col min="13061" max="13061" width="17.1796875" style="1" customWidth="1"/>
    <col min="13062" max="13067" width="11.453125" style="1"/>
    <col min="13068" max="13068" width="12.1796875" style="1" customWidth="1"/>
    <col min="13069" max="13312" width="11.453125" style="1"/>
    <col min="13313" max="13313" width="3.453125" style="1" customWidth="1"/>
    <col min="13314" max="13315" width="11.453125" style="1" customWidth="1"/>
    <col min="13316" max="13316" width="13.453125" style="1" customWidth="1"/>
    <col min="13317" max="13317" width="17.1796875" style="1" customWidth="1"/>
    <col min="13318" max="13323" width="11.453125" style="1"/>
    <col min="13324" max="13324" width="12.1796875" style="1" customWidth="1"/>
    <col min="13325" max="13568" width="11.453125" style="1"/>
    <col min="13569" max="13569" width="3.453125" style="1" customWidth="1"/>
    <col min="13570" max="13571" width="11.453125" style="1" customWidth="1"/>
    <col min="13572" max="13572" width="13.453125" style="1" customWidth="1"/>
    <col min="13573" max="13573" width="17.1796875" style="1" customWidth="1"/>
    <col min="13574" max="13579" width="11.453125" style="1"/>
    <col min="13580" max="13580" width="12.1796875" style="1" customWidth="1"/>
    <col min="13581" max="13824" width="11.453125" style="1"/>
    <col min="13825" max="13825" width="3.453125" style="1" customWidth="1"/>
    <col min="13826" max="13827" width="11.453125" style="1" customWidth="1"/>
    <col min="13828" max="13828" width="13.453125" style="1" customWidth="1"/>
    <col min="13829" max="13829" width="17.1796875" style="1" customWidth="1"/>
    <col min="13830" max="13835" width="11.453125" style="1"/>
    <col min="13836" max="13836" width="12.1796875" style="1" customWidth="1"/>
    <col min="13837" max="14080" width="11.453125" style="1"/>
    <col min="14081" max="14081" width="3.453125" style="1" customWidth="1"/>
    <col min="14082" max="14083" width="11.453125" style="1" customWidth="1"/>
    <col min="14084" max="14084" width="13.453125" style="1" customWidth="1"/>
    <col min="14085" max="14085" width="17.1796875" style="1" customWidth="1"/>
    <col min="14086" max="14091" width="11.453125" style="1"/>
    <col min="14092" max="14092" width="12.1796875" style="1" customWidth="1"/>
    <col min="14093" max="14336" width="11.453125" style="1"/>
    <col min="14337" max="14337" width="3.453125" style="1" customWidth="1"/>
    <col min="14338" max="14339" width="11.453125" style="1" customWidth="1"/>
    <col min="14340" max="14340" width="13.453125" style="1" customWidth="1"/>
    <col min="14341" max="14341" width="17.1796875" style="1" customWidth="1"/>
    <col min="14342" max="14347" width="11.453125" style="1"/>
    <col min="14348" max="14348" width="12.1796875" style="1" customWidth="1"/>
    <col min="14349" max="14592" width="11.453125" style="1"/>
    <col min="14593" max="14593" width="3.453125" style="1" customWidth="1"/>
    <col min="14594" max="14595" width="11.453125" style="1" customWidth="1"/>
    <col min="14596" max="14596" width="13.453125" style="1" customWidth="1"/>
    <col min="14597" max="14597" width="17.1796875" style="1" customWidth="1"/>
    <col min="14598" max="14603" width="11.453125" style="1"/>
    <col min="14604" max="14604" width="12.1796875" style="1" customWidth="1"/>
    <col min="14605" max="14848" width="11.453125" style="1"/>
    <col min="14849" max="14849" width="3.453125" style="1" customWidth="1"/>
    <col min="14850" max="14851" width="11.453125" style="1" customWidth="1"/>
    <col min="14852" max="14852" width="13.453125" style="1" customWidth="1"/>
    <col min="14853" max="14853" width="17.1796875" style="1" customWidth="1"/>
    <col min="14854" max="14859" width="11.453125" style="1"/>
    <col min="14860" max="14860" width="12.1796875" style="1" customWidth="1"/>
    <col min="14861" max="15104" width="11.453125" style="1"/>
    <col min="15105" max="15105" width="3.453125" style="1" customWidth="1"/>
    <col min="15106" max="15107" width="11.453125" style="1" customWidth="1"/>
    <col min="15108" max="15108" width="13.453125" style="1" customWidth="1"/>
    <col min="15109" max="15109" width="17.1796875" style="1" customWidth="1"/>
    <col min="15110" max="15115" width="11.453125" style="1"/>
    <col min="15116" max="15116" width="12.1796875" style="1" customWidth="1"/>
    <col min="15117" max="15360" width="11.453125" style="1"/>
    <col min="15361" max="15361" width="3.453125" style="1" customWidth="1"/>
    <col min="15362" max="15363" width="11.453125" style="1" customWidth="1"/>
    <col min="15364" max="15364" width="13.453125" style="1" customWidth="1"/>
    <col min="15365" max="15365" width="17.1796875" style="1" customWidth="1"/>
    <col min="15366" max="15371" width="11.453125" style="1"/>
    <col min="15372" max="15372" width="12.1796875" style="1" customWidth="1"/>
    <col min="15373" max="15616" width="11.453125" style="1"/>
    <col min="15617" max="15617" width="3.453125" style="1" customWidth="1"/>
    <col min="15618" max="15619" width="11.453125" style="1" customWidth="1"/>
    <col min="15620" max="15620" width="13.453125" style="1" customWidth="1"/>
    <col min="15621" max="15621" width="17.1796875" style="1" customWidth="1"/>
    <col min="15622" max="15627" width="11.453125" style="1"/>
    <col min="15628" max="15628" width="12.1796875" style="1" customWidth="1"/>
    <col min="15629" max="15872" width="11.453125" style="1"/>
    <col min="15873" max="15873" width="3.453125" style="1" customWidth="1"/>
    <col min="15874" max="15875" width="11.453125" style="1" customWidth="1"/>
    <col min="15876" max="15876" width="13.453125" style="1" customWidth="1"/>
    <col min="15877" max="15877" width="17.1796875" style="1" customWidth="1"/>
    <col min="15878" max="15883" width="11.453125" style="1"/>
    <col min="15884" max="15884" width="12.1796875" style="1" customWidth="1"/>
    <col min="15885" max="16128" width="11.453125" style="1"/>
    <col min="16129" max="16129" width="3.453125" style="1" customWidth="1"/>
    <col min="16130" max="16131" width="11.453125" style="1" customWidth="1"/>
    <col min="16132" max="16132" width="13.453125" style="1" customWidth="1"/>
    <col min="16133" max="16133" width="17.1796875" style="1" customWidth="1"/>
    <col min="16134" max="16139" width="11.453125" style="1"/>
    <col min="16140" max="16140" width="12.1796875" style="1" customWidth="1"/>
    <col min="16141" max="16384" width="11.453125" style="1"/>
  </cols>
  <sheetData>
    <row r="1" spans="2:15" ht="11.25" customHeight="1" x14ac:dyDescent="0.25">
      <c r="B1" s="120" t="s">
        <v>247</v>
      </c>
      <c r="C1" s="121"/>
      <c r="D1" s="121"/>
      <c r="E1" s="121"/>
      <c r="F1" s="121"/>
    </row>
    <row r="2" spans="2:15" ht="11.25" customHeight="1" x14ac:dyDescent="0.25">
      <c r="B2" s="121"/>
      <c r="C2" s="121"/>
      <c r="D2" s="121"/>
      <c r="E2" s="121"/>
      <c r="F2" s="121"/>
    </row>
    <row r="3" spans="2:15" ht="11.25" customHeight="1" x14ac:dyDescent="0.25">
      <c r="B3" s="2"/>
      <c r="C3" s="2"/>
      <c r="D3" s="2"/>
      <c r="E3" s="2"/>
      <c r="F3" s="2"/>
    </row>
    <row r="4" spans="2:15" ht="25.5" customHeight="1" x14ac:dyDescent="0.25">
      <c r="B4" s="3" t="s">
        <v>208</v>
      </c>
      <c r="C4" s="4"/>
      <c r="D4" s="122" t="s">
        <v>209</v>
      </c>
      <c r="E4" s="125">
        <f>+B5-C5</f>
        <v>578.22</v>
      </c>
      <c r="F4" s="127"/>
    </row>
    <row r="5" spans="2:15" ht="11.25" customHeight="1" x14ac:dyDescent="0.25">
      <c r="B5" s="6">
        <v>578.22</v>
      </c>
      <c r="C5" s="7">
        <v>0</v>
      </c>
      <c r="D5" s="123"/>
      <c r="E5" s="126"/>
      <c r="F5" s="128"/>
      <c r="O5" s="8"/>
    </row>
    <row r="6" spans="2:15" ht="11.25" customHeight="1" x14ac:dyDescent="0.25">
      <c r="B6" s="9" t="s">
        <v>199</v>
      </c>
      <c r="C6" s="9" t="s">
        <v>199</v>
      </c>
      <c r="D6" s="124"/>
      <c r="E6" s="10" t="s">
        <v>210</v>
      </c>
      <c r="F6" s="129"/>
    </row>
    <row r="7" spans="2:15" ht="11.25" customHeight="1" x14ac:dyDescent="0.25">
      <c r="B7" s="11">
        <v>0</v>
      </c>
      <c r="C7" s="11">
        <f t="shared" ref="C7:C70" si="0">+B7</f>
        <v>0</v>
      </c>
      <c r="D7" s="12">
        <f>$B$5</f>
        <v>578.22</v>
      </c>
      <c r="E7" s="13">
        <f>D7+B7</f>
        <v>578.22</v>
      </c>
      <c r="F7" s="13">
        <f>E7-D7</f>
        <v>0</v>
      </c>
    </row>
    <row r="8" spans="2:15" ht="11.25" customHeight="1" x14ac:dyDescent="0.25">
      <c r="B8" s="11">
        <v>5</v>
      </c>
      <c r="C8" s="11">
        <f t="shared" si="0"/>
        <v>5</v>
      </c>
      <c r="D8" s="14">
        <f t="shared" ref="D8:D71" si="1">$B$5</f>
        <v>578.22</v>
      </c>
      <c r="E8" s="13">
        <f t="shared" ref="E8:E71" si="2">D8+B8</f>
        <v>583.22</v>
      </c>
      <c r="F8" s="13">
        <f t="shared" ref="F8:F71" si="3">E8-D8</f>
        <v>5</v>
      </c>
    </row>
    <row r="9" spans="2:15" ht="11.25" customHeight="1" x14ac:dyDescent="0.25">
      <c r="B9" s="11">
        <v>10</v>
      </c>
      <c r="C9" s="11">
        <f t="shared" si="0"/>
        <v>10</v>
      </c>
      <c r="D9" s="14">
        <f t="shared" si="1"/>
        <v>578.22</v>
      </c>
      <c r="E9" s="13">
        <f t="shared" si="2"/>
        <v>588.22</v>
      </c>
      <c r="F9" s="13">
        <f t="shared" si="3"/>
        <v>10</v>
      </c>
    </row>
    <row r="10" spans="2:15" ht="11.25" customHeight="1" x14ac:dyDescent="0.25">
      <c r="B10" s="11">
        <v>15</v>
      </c>
      <c r="C10" s="11">
        <f t="shared" si="0"/>
        <v>15</v>
      </c>
      <c r="D10" s="14">
        <f t="shared" si="1"/>
        <v>578.22</v>
      </c>
      <c r="E10" s="13">
        <f t="shared" si="2"/>
        <v>593.22</v>
      </c>
      <c r="F10" s="13">
        <f t="shared" si="3"/>
        <v>15</v>
      </c>
    </row>
    <row r="11" spans="2:15" ht="11.25" customHeight="1" x14ac:dyDescent="0.25">
      <c r="B11" s="11">
        <v>20</v>
      </c>
      <c r="C11" s="11">
        <f t="shared" si="0"/>
        <v>20</v>
      </c>
      <c r="D11" s="14">
        <f t="shared" si="1"/>
        <v>578.22</v>
      </c>
      <c r="E11" s="13">
        <f t="shared" si="2"/>
        <v>598.22</v>
      </c>
      <c r="F11" s="13">
        <f t="shared" si="3"/>
        <v>20</v>
      </c>
    </row>
    <row r="12" spans="2:15" ht="11.25" customHeight="1" x14ac:dyDescent="0.25">
      <c r="B12" s="11">
        <v>25</v>
      </c>
      <c r="C12" s="11">
        <f t="shared" si="0"/>
        <v>25</v>
      </c>
      <c r="D12" s="14">
        <f t="shared" si="1"/>
        <v>578.22</v>
      </c>
      <c r="E12" s="13">
        <f t="shared" si="2"/>
        <v>603.22</v>
      </c>
      <c r="F12" s="13">
        <f t="shared" si="3"/>
        <v>25</v>
      </c>
    </row>
    <row r="13" spans="2:15" ht="11.25" customHeight="1" x14ac:dyDescent="0.25">
      <c r="B13" s="11">
        <v>30</v>
      </c>
      <c r="C13" s="11">
        <f t="shared" si="0"/>
        <v>30</v>
      </c>
      <c r="D13" s="14">
        <f t="shared" si="1"/>
        <v>578.22</v>
      </c>
      <c r="E13" s="13">
        <f t="shared" si="2"/>
        <v>608.22</v>
      </c>
      <c r="F13" s="13">
        <f t="shared" si="3"/>
        <v>30</v>
      </c>
    </row>
    <row r="14" spans="2:15" ht="11.25" customHeight="1" x14ac:dyDescent="0.25">
      <c r="B14" s="11">
        <v>35</v>
      </c>
      <c r="C14" s="11">
        <f t="shared" si="0"/>
        <v>35</v>
      </c>
      <c r="D14" s="14">
        <f t="shared" si="1"/>
        <v>578.22</v>
      </c>
      <c r="E14" s="13">
        <f t="shared" si="2"/>
        <v>613.22</v>
      </c>
      <c r="F14" s="13">
        <f t="shared" si="3"/>
        <v>35</v>
      </c>
    </row>
    <row r="15" spans="2:15" ht="11.25" customHeight="1" x14ac:dyDescent="0.25">
      <c r="B15" s="11">
        <v>40</v>
      </c>
      <c r="C15" s="11">
        <f t="shared" si="0"/>
        <v>40</v>
      </c>
      <c r="D15" s="14">
        <f t="shared" si="1"/>
        <v>578.22</v>
      </c>
      <c r="E15" s="13">
        <f t="shared" si="2"/>
        <v>618.22</v>
      </c>
      <c r="F15" s="13">
        <f t="shared" si="3"/>
        <v>40</v>
      </c>
    </row>
    <row r="16" spans="2:15" ht="11.25" customHeight="1" x14ac:dyDescent="0.25">
      <c r="B16" s="11">
        <v>45</v>
      </c>
      <c r="C16" s="11">
        <f t="shared" si="0"/>
        <v>45</v>
      </c>
      <c r="D16" s="14">
        <f t="shared" si="1"/>
        <v>578.22</v>
      </c>
      <c r="E16" s="13">
        <f t="shared" si="2"/>
        <v>623.22</v>
      </c>
      <c r="F16" s="13">
        <f t="shared" si="3"/>
        <v>45</v>
      </c>
    </row>
    <row r="17" spans="2:11" ht="11.25" customHeight="1" x14ac:dyDescent="0.25">
      <c r="B17" s="11">
        <v>50</v>
      </c>
      <c r="C17" s="11">
        <f t="shared" si="0"/>
        <v>50</v>
      </c>
      <c r="D17" s="14">
        <f t="shared" si="1"/>
        <v>578.22</v>
      </c>
      <c r="E17" s="13">
        <f t="shared" si="2"/>
        <v>628.22</v>
      </c>
      <c r="F17" s="13">
        <f t="shared" si="3"/>
        <v>50</v>
      </c>
    </row>
    <row r="18" spans="2:11" ht="11.25" customHeight="1" x14ac:dyDescent="0.25">
      <c r="B18" s="11">
        <v>55</v>
      </c>
      <c r="C18" s="11">
        <f t="shared" si="0"/>
        <v>55</v>
      </c>
      <c r="D18" s="14">
        <f t="shared" si="1"/>
        <v>578.22</v>
      </c>
      <c r="E18" s="13">
        <f t="shared" si="2"/>
        <v>633.22</v>
      </c>
      <c r="F18" s="13">
        <f t="shared" si="3"/>
        <v>55</v>
      </c>
    </row>
    <row r="19" spans="2:11" ht="11.25" customHeight="1" x14ac:dyDescent="0.25">
      <c r="B19" s="11">
        <v>60</v>
      </c>
      <c r="C19" s="11">
        <f t="shared" si="0"/>
        <v>60</v>
      </c>
      <c r="D19" s="14">
        <f t="shared" si="1"/>
        <v>578.22</v>
      </c>
      <c r="E19" s="13">
        <f t="shared" si="2"/>
        <v>638.22</v>
      </c>
      <c r="F19" s="13">
        <f t="shared" si="3"/>
        <v>60</v>
      </c>
    </row>
    <row r="20" spans="2:11" ht="11.25" customHeight="1" x14ac:dyDescent="0.25">
      <c r="B20" s="11">
        <v>65</v>
      </c>
      <c r="C20" s="11">
        <f t="shared" si="0"/>
        <v>65</v>
      </c>
      <c r="D20" s="14">
        <f t="shared" si="1"/>
        <v>578.22</v>
      </c>
      <c r="E20" s="13">
        <f t="shared" si="2"/>
        <v>643.22</v>
      </c>
      <c r="F20" s="13">
        <f t="shared" si="3"/>
        <v>65</v>
      </c>
    </row>
    <row r="21" spans="2:11" ht="11.25" customHeight="1" x14ac:dyDescent="0.25">
      <c r="B21" s="11">
        <v>70</v>
      </c>
      <c r="C21" s="11">
        <f t="shared" si="0"/>
        <v>70</v>
      </c>
      <c r="D21" s="14">
        <f t="shared" si="1"/>
        <v>578.22</v>
      </c>
      <c r="E21" s="13">
        <f t="shared" si="2"/>
        <v>648.22</v>
      </c>
      <c r="F21" s="13">
        <f t="shared" si="3"/>
        <v>70</v>
      </c>
    </row>
    <row r="22" spans="2:11" ht="11.25" customHeight="1" x14ac:dyDescent="0.25">
      <c r="B22" s="11">
        <v>75</v>
      </c>
      <c r="C22" s="11">
        <f t="shared" si="0"/>
        <v>75</v>
      </c>
      <c r="D22" s="14">
        <f t="shared" si="1"/>
        <v>578.22</v>
      </c>
      <c r="E22" s="13">
        <f t="shared" si="2"/>
        <v>653.22</v>
      </c>
      <c r="F22" s="13">
        <f t="shared" si="3"/>
        <v>75</v>
      </c>
    </row>
    <row r="23" spans="2:11" ht="11.25" customHeight="1" x14ac:dyDescent="0.25">
      <c r="B23" s="11">
        <v>80</v>
      </c>
      <c r="C23" s="11">
        <f t="shared" si="0"/>
        <v>80</v>
      </c>
      <c r="D23" s="14">
        <f t="shared" si="1"/>
        <v>578.22</v>
      </c>
      <c r="E23" s="13">
        <f t="shared" si="2"/>
        <v>658.22</v>
      </c>
      <c r="F23" s="13">
        <f t="shared" si="3"/>
        <v>80</v>
      </c>
    </row>
    <row r="24" spans="2:11" ht="11.25" customHeight="1" x14ac:dyDescent="0.25">
      <c r="B24" s="11">
        <v>85</v>
      </c>
      <c r="C24" s="11">
        <f t="shared" si="0"/>
        <v>85</v>
      </c>
      <c r="D24" s="14">
        <f t="shared" si="1"/>
        <v>578.22</v>
      </c>
      <c r="E24" s="13">
        <f t="shared" si="2"/>
        <v>663.22</v>
      </c>
      <c r="F24" s="13">
        <f t="shared" si="3"/>
        <v>85</v>
      </c>
    </row>
    <row r="25" spans="2:11" ht="11.25" customHeight="1" x14ac:dyDescent="0.25">
      <c r="B25" s="11">
        <v>90</v>
      </c>
      <c r="C25" s="11">
        <f t="shared" si="0"/>
        <v>90</v>
      </c>
      <c r="D25" s="14">
        <f t="shared" si="1"/>
        <v>578.22</v>
      </c>
      <c r="E25" s="13">
        <f t="shared" si="2"/>
        <v>668.22</v>
      </c>
      <c r="F25" s="13">
        <f t="shared" si="3"/>
        <v>90</v>
      </c>
    </row>
    <row r="26" spans="2:11" ht="11.25" customHeight="1" x14ac:dyDescent="0.25">
      <c r="B26" s="11">
        <v>95</v>
      </c>
      <c r="C26" s="11">
        <f t="shared" si="0"/>
        <v>95</v>
      </c>
      <c r="D26" s="14">
        <f t="shared" si="1"/>
        <v>578.22</v>
      </c>
      <c r="E26" s="13">
        <f t="shared" si="2"/>
        <v>673.22</v>
      </c>
      <c r="F26" s="13">
        <f t="shared" si="3"/>
        <v>95</v>
      </c>
    </row>
    <row r="27" spans="2:11" ht="11.25" customHeight="1" x14ac:dyDescent="0.25">
      <c r="B27" s="11">
        <v>100</v>
      </c>
      <c r="C27" s="11">
        <f t="shared" si="0"/>
        <v>100</v>
      </c>
      <c r="D27" s="14">
        <f t="shared" si="1"/>
        <v>578.22</v>
      </c>
      <c r="E27" s="13">
        <f t="shared" si="2"/>
        <v>678.22</v>
      </c>
      <c r="F27" s="13">
        <f t="shared" si="3"/>
        <v>100</v>
      </c>
    </row>
    <row r="28" spans="2:11" ht="11.25" customHeight="1" x14ac:dyDescent="0.25">
      <c r="B28" s="11">
        <v>105</v>
      </c>
      <c r="C28" s="11">
        <f t="shared" si="0"/>
        <v>105</v>
      </c>
      <c r="D28" s="14">
        <f t="shared" si="1"/>
        <v>578.22</v>
      </c>
      <c r="E28" s="13">
        <f t="shared" si="2"/>
        <v>683.22</v>
      </c>
      <c r="F28" s="13">
        <f t="shared" si="3"/>
        <v>105</v>
      </c>
    </row>
    <row r="29" spans="2:11" ht="11.25" customHeight="1" x14ac:dyDescent="0.25">
      <c r="B29" s="11">
        <v>110</v>
      </c>
      <c r="C29" s="11">
        <f t="shared" si="0"/>
        <v>110</v>
      </c>
      <c r="D29" s="14">
        <f t="shared" si="1"/>
        <v>578.22</v>
      </c>
      <c r="E29" s="13">
        <f t="shared" si="2"/>
        <v>688.22</v>
      </c>
      <c r="F29" s="13">
        <f t="shared" si="3"/>
        <v>110</v>
      </c>
      <c r="K29" s="15"/>
    </row>
    <row r="30" spans="2:11" ht="11.25" customHeight="1" x14ac:dyDescent="0.25">
      <c r="B30" s="11">
        <v>115</v>
      </c>
      <c r="C30" s="11">
        <f t="shared" si="0"/>
        <v>115</v>
      </c>
      <c r="D30" s="14">
        <f t="shared" si="1"/>
        <v>578.22</v>
      </c>
      <c r="E30" s="13">
        <f t="shared" si="2"/>
        <v>693.22</v>
      </c>
      <c r="F30" s="13">
        <f t="shared" si="3"/>
        <v>115</v>
      </c>
      <c r="H30" s="16"/>
    </row>
    <row r="31" spans="2:11" ht="11.25" customHeight="1" x14ac:dyDescent="0.25">
      <c r="B31" s="11">
        <v>120</v>
      </c>
      <c r="C31" s="11">
        <f t="shared" si="0"/>
        <v>120</v>
      </c>
      <c r="D31" s="14">
        <f t="shared" si="1"/>
        <v>578.22</v>
      </c>
      <c r="E31" s="13">
        <f t="shared" si="2"/>
        <v>698.22</v>
      </c>
      <c r="F31" s="13">
        <f t="shared" si="3"/>
        <v>120</v>
      </c>
    </row>
    <row r="32" spans="2:11" ht="11.25" customHeight="1" x14ac:dyDescent="0.25">
      <c r="B32" s="11">
        <v>125</v>
      </c>
      <c r="C32" s="11">
        <f t="shared" si="0"/>
        <v>125</v>
      </c>
      <c r="D32" s="14">
        <f t="shared" si="1"/>
        <v>578.22</v>
      </c>
      <c r="E32" s="13">
        <f t="shared" si="2"/>
        <v>703.22</v>
      </c>
      <c r="F32" s="13">
        <f t="shared" si="3"/>
        <v>125</v>
      </c>
    </row>
    <row r="33" spans="2:19" ht="11.25" customHeight="1" x14ac:dyDescent="0.25">
      <c r="B33" s="11">
        <v>130</v>
      </c>
      <c r="C33" s="11">
        <f t="shared" si="0"/>
        <v>130</v>
      </c>
      <c r="D33" s="14">
        <f t="shared" si="1"/>
        <v>578.22</v>
      </c>
      <c r="E33" s="13">
        <f t="shared" si="2"/>
        <v>708.22</v>
      </c>
      <c r="F33" s="13">
        <f t="shared" si="3"/>
        <v>130</v>
      </c>
    </row>
    <row r="34" spans="2:19" ht="11.25" customHeight="1" x14ac:dyDescent="0.25">
      <c r="B34" s="11">
        <v>135</v>
      </c>
      <c r="C34" s="11">
        <f t="shared" si="0"/>
        <v>135</v>
      </c>
      <c r="D34" s="14">
        <f t="shared" si="1"/>
        <v>578.22</v>
      </c>
      <c r="E34" s="13">
        <f t="shared" si="2"/>
        <v>713.22</v>
      </c>
      <c r="F34" s="13">
        <f t="shared" si="3"/>
        <v>135</v>
      </c>
    </row>
    <row r="35" spans="2:19" ht="11.25" customHeight="1" x14ac:dyDescent="0.25">
      <c r="B35" s="11">
        <v>140</v>
      </c>
      <c r="C35" s="11">
        <f t="shared" si="0"/>
        <v>140</v>
      </c>
      <c r="D35" s="14">
        <f t="shared" si="1"/>
        <v>578.22</v>
      </c>
      <c r="E35" s="13">
        <f t="shared" si="2"/>
        <v>718.22</v>
      </c>
      <c r="F35" s="13">
        <f t="shared" si="3"/>
        <v>140</v>
      </c>
    </row>
    <row r="36" spans="2:19" ht="11.25" customHeight="1" x14ac:dyDescent="0.25">
      <c r="B36" s="11">
        <v>145</v>
      </c>
      <c r="C36" s="11">
        <f t="shared" si="0"/>
        <v>145</v>
      </c>
      <c r="D36" s="14">
        <f t="shared" si="1"/>
        <v>578.22</v>
      </c>
      <c r="E36" s="13">
        <f t="shared" si="2"/>
        <v>723.22</v>
      </c>
      <c r="F36" s="13">
        <f t="shared" si="3"/>
        <v>145</v>
      </c>
    </row>
    <row r="37" spans="2:19" ht="11.25" customHeight="1" x14ac:dyDescent="0.25">
      <c r="B37" s="11">
        <v>150</v>
      </c>
      <c r="C37" s="11">
        <f t="shared" si="0"/>
        <v>150</v>
      </c>
      <c r="D37" s="14">
        <f t="shared" si="1"/>
        <v>578.22</v>
      </c>
      <c r="E37" s="13">
        <f t="shared" si="2"/>
        <v>728.22</v>
      </c>
      <c r="F37" s="13">
        <f t="shared" si="3"/>
        <v>150</v>
      </c>
    </row>
    <row r="38" spans="2:19" ht="11.25" customHeight="1" x14ac:dyDescent="0.25">
      <c r="B38" s="11">
        <v>155</v>
      </c>
      <c r="C38" s="11">
        <f t="shared" si="0"/>
        <v>155</v>
      </c>
      <c r="D38" s="14">
        <f t="shared" si="1"/>
        <v>578.22</v>
      </c>
      <c r="E38" s="13">
        <f t="shared" si="2"/>
        <v>733.22</v>
      </c>
      <c r="F38" s="13">
        <f t="shared" si="3"/>
        <v>155</v>
      </c>
      <c r="H38" s="17"/>
      <c r="I38" s="17"/>
      <c r="J38" s="17"/>
      <c r="K38" s="17"/>
      <c r="L38" s="17"/>
      <c r="M38" s="17"/>
      <c r="N38" s="17"/>
      <c r="O38" s="17"/>
      <c r="P38" s="17"/>
      <c r="Q38" s="17"/>
      <c r="R38" s="17"/>
      <c r="S38" s="17"/>
    </row>
    <row r="39" spans="2:19" ht="11.25" customHeight="1" x14ac:dyDescent="0.25">
      <c r="B39" s="11">
        <v>160</v>
      </c>
      <c r="C39" s="11">
        <f t="shared" si="0"/>
        <v>160</v>
      </c>
      <c r="D39" s="14">
        <f t="shared" si="1"/>
        <v>578.22</v>
      </c>
      <c r="E39" s="13">
        <f t="shared" si="2"/>
        <v>738.22</v>
      </c>
      <c r="F39" s="13">
        <f t="shared" si="3"/>
        <v>160</v>
      </c>
      <c r="H39" s="17"/>
      <c r="I39" s="17"/>
      <c r="J39" s="17"/>
      <c r="K39" s="17"/>
      <c r="L39" s="17"/>
      <c r="M39" s="17"/>
      <c r="N39" s="17"/>
      <c r="O39" s="17"/>
      <c r="P39" s="17"/>
      <c r="Q39" s="17"/>
      <c r="R39" s="17"/>
      <c r="S39" s="17"/>
    </row>
    <row r="40" spans="2:19" ht="11.25" customHeight="1" x14ac:dyDescent="0.25">
      <c r="B40" s="11">
        <v>165</v>
      </c>
      <c r="C40" s="11">
        <f t="shared" si="0"/>
        <v>165</v>
      </c>
      <c r="D40" s="14">
        <f t="shared" si="1"/>
        <v>578.22</v>
      </c>
      <c r="E40" s="13">
        <f t="shared" si="2"/>
        <v>743.22</v>
      </c>
      <c r="F40" s="13">
        <f t="shared" si="3"/>
        <v>165</v>
      </c>
      <c r="H40" s="17"/>
      <c r="I40" s="17"/>
      <c r="J40" s="17"/>
      <c r="K40" s="17"/>
      <c r="L40" s="17"/>
      <c r="M40" s="17"/>
      <c r="N40" s="17"/>
      <c r="O40" s="17"/>
      <c r="P40" s="17"/>
      <c r="Q40" s="17"/>
      <c r="R40" s="17"/>
      <c r="S40" s="17"/>
    </row>
    <row r="41" spans="2:19" ht="11.25" customHeight="1" x14ac:dyDescent="0.25">
      <c r="B41" s="11">
        <v>170</v>
      </c>
      <c r="C41" s="11">
        <f t="shared" si="0"/>
        <v>170</v>
      </c>
      <c r="D41" s="14">
        <f t="shared" si="1"/>
        <v>578.22</v>
      </c>
      <c r="E41" s="13">
        <f t="shared" si="2"/>
        <v>748.22</v>
      </c>
      <c r="F41" s="13">
        <f t="shared" si="3"/>
        <v>170</v>
      </c>
      <c r="H41" s="17"/>
      <c r="I41" s="17"/>
      <c r="J41" s="17"/>
      <c r="K41" s="17"/>
      <c r="L41" s="17"/>
      <c r="M41" s="17"/>
      <c r="N41" s="17"/>
      <c r="O41" s="17"/>
      <c r="P41" s="17"/>
      <c r="Q41" s="17"/>
      <c r="R41" s="17"/>
      <c r="S41" s="17"/>
    </row>
    <row r="42" spans="2:19" ht="11.25" customHeight="1" x14ac:dyDescent="0.25">
      <c r="B42" s="11">
        <v>175</v>
      </c>
      <c r="C42" s="11">
        <f t="shared" si="0"/>
        <v>175</v>
      </c>
      <c r="D42" s="14">
        <f t="shared" si="1"/>
        <v>578.22</v>
      </c>
      <c r="E42" s="13">
        <f t="shared" si="2"/>
        <v>753.22</v>
      </c>
      <c r="F42" s="13">
        <f t="shared" si="3"/>
        <v>175</v>
      </c>
      <c r="H42" s="17"/>
      <c r="I42" s="17"/>
      <c r="J42" s="17"/>
      <c r="K42" s="17"/>
      <c r="L42" s="17"/>
      <c r="M42" s="17"/>
      <c r="N42" s="17"/>
      <c r="O42" s="17"/>
      <c r="P42" s="17"/>
      <c r="Q42" s="17"/>
      <c r="R42" s="17"/>
      <c r="S42" s="17"/>
    </row>
    <row r="43" spans="2:19" ht="11.25" customHeight="1" x14ac:dyDescent="0.25">
      <c r="B43" s="11">
        <v>180</v>
      </c>
      <c r="C43" s="11">
        <f t="shared" si="0"/>
        <v>180</v>
      </c>
      <c r="D43" s="14">
        <f t="shared" si="1"/>
        <v>578.22</v>
      </c>
      <c r="E43" s="13">
        <f t="shared" si="2"/>
        <v>758.22</v>
      </c>
      <c r="F43" s="13">
        <f t="shared" si="3"/>
        <v>180</v>
      </c>
      <c r="H43" s="17"/>
      <c r="I43" s="17"/>
      <c r="J43" s="17"/>
      <c r="K43" s="17"/>
      <c r="L43" s="17"/>
      <c r="M43" s="17"/>
      <c r="N43" s="17"/>
      <c r="O43" s="17"/>
      <c r="P43" s="17"/>
      <c r="Q43" s="17"/>
      <c r="R43" s="17"/>
      <c r="S43" s="17"/>
    </row>
    <row r="44" spans="2:19" ht="11.25" customHeight="1" x14ac:dyDescent="0.25">
      <c r="B44" s="11">
        <v>185</v>
      </c>
      <c r="C44" s="11">
        <f t="shared" si="0"/>
        <v>185</v>
      </c>
      <c r="D44" s="14">
        <f t="shared" si="1"/>
        <v>578.22</v>
      </c>
      <c r="E44" s="13">
        <f t="shared" si="2"/>
        <v>763.22</v>
      </c>
      <c r="F44" s="13">
        <f t="shared" si="3"/>
        <v>185</v>
      </c>
      <c r="H44" s="17"/>
      <c r="I44" s="17"/>
      <c r="J44" s="17"/>
      <c r="K44" s="17"/>
      <c r="L44" s="17"/>
      <c r="M44" s="17"/>
      <c r="N44" s="17"/>
      <c r="O44" s="17"/>
      <c r="P44" s="17"/>
      <c r="Q44" s="17"/>
      <c r="R44" s="17"/>
      <c r="S44" s="17"/>
    </row>
    <row r="45" spans="2:19" ht="11.25" customHeight="1" x14ac:dyDescent="0.25">
      <c r="B45" s="11">
        <v>190</v>
      </c>
      <c r="C45" s="11">
        <f t="shared" si="0"/>
        <v>190</v>
      </c>
      <c r="D45" s="14">
        <f t="shared" si="1"/>
        <v>578.22</v>
      </c>
      <c r="E45" s="13">
        <f t="shared" si="2"/>
        <v>768.22</v>
      </c>
      <c r="F45" s="13">
        <f t="shared" si="3"/>
        <v>190</v>
      </c>
      <c r="H45" s="17"/>
      <c r="I45" s="17"/>
      <c r="J45" s="17"/>
      <c r="K45" s="17"/>
      <c r="L45" s="17"/>
      <c r="M45" s="17"/>
      <c r="N45" s="17"/>
      <c r="O45" s="17"/>
      <c r="P45" s="17"/>
      <c r="Q45" s="17"/>
      <c r="R45" s="17"/>
      <c r="S45" s="17"/>
    </row>
    <row r="46" spans="2:19" ht="11.25" customHeight="1" x14ac:dyDescent="0.25">
      <c r="B46" s="11">
        <v>195</v>
      </c>
      <c r="C46" s="11">
        <f t="shared" si="0"/>
        <v>195</v>
      </c>
      <c r="D46" s="14">
        <f t="shared" si="1"/>
        <v>578.22</v>
      </c>
      <c r="E46" s="13">
        <f t="shared" si="2"/>
        <v>773.22</v>
      </c>
      <c r="F46" s="13">
        <f t="shared" si="3"/>
        <v>195</v>
      </c>
      <c r="H46" s="17"/>
      <c r="I46" s="17"/>
      <c r="J46" s="17"/>
      <c r="K46" s="17"/>
      <c r="L46" s="17"/>
      <c r="M46" s="17"/>
      <c r="N46" s="17"/>
      <c r="O46" s="17"/>
      <c r="P46" s="17"/>
      <c r="Q46" s="17"/>
      <c r="R46" s="17"/>
      <c r="S46" s="17"/>
    </row>
    <row r="47" spans="2:19" ht="11.25" customHeight="1" x14ac:dyDescent="0.25">
      <c r="B47" s="11">
        <v>200</v>
      </c>
      <c r="C47" s="11">
        <f t="shared" si="0"/>
        <v>200</v>
      </c>
      <c r="D47" s="14">
        <f t="shared" si="1"/>
        <v>578.22</v>
      </c>
      <c r="E47" s="13">
        <f t="shared" si="2"/>
        <v>778.22</v>
      </c>
      <c r="F47" s="13">
        <f t="shared" si="3"/>
        <v>200</v>
      </c>
      <c r="H47" s="17"/>
      <c r="I47" s="17"/>
      <c r="J47" s="17"/>
      <c r="K47" s="17"/>
      <c r="L47" s="17"/>
      <c r="M47" s="17"/>
      <c r="N47" s="17"/>
      <c r="O47" s="17"/>
      <c r="P47" s="17"/>
      <c r="Q47" s="17"/>
      <c r="R47" s="17"/>
      <c r="S47" s="17"/>
    </row>
    <row r="48" spans="2:19" ht="11.25" customHeight="1" x14ac:dyDescent="0.25">
      <c r="B48" s="11">
        <v>205</v>
      </c>
      <c r="C48" s="11">
        <f t="shared" si="0"/>
        <v>205</v>
      </c>
      <c r="D48" s="14">
        <f t="shared" si="1"/>
        <v>578.22</v>
      </c>
      <c r="E48" s="13">
        <f t="shared" si="2"/>
        <v>783.22</v>
      </c>
      <c r="F48" s="13">
        <f t="shared" si="3"/>
        <v>205</v>
      </c>
    </row>
    <row r="49" spans="2:6" ht="11.25" customHeight="1" x14ac:dyDescent="0.25">
      <c r="B49" s="11">
        <v>210</v>
      </c>
      <c r="C49" s="11">
        <f t="shared" si="0"/>
        <v>210</v>
      </c>
      <c r="D49" s="14">
        <f t="shared" si="1"/>
        <v>578.22</v>
      </c>
      <c r="E49" s="13">
        <f t="shared" si="2"/>
        <v>788.22</v>
      </c>
      <c r="F49" s="13">
        <f t="shared" si="3"/>
        <v>210</v>
      </c>
    </row>
    <row r="50" spans="2:6" ht="11.25" customHeight="1" x14ac:dyDescent="0.25">
      <c r="B50" s="11">
        <v>215</v>
      </c>
      <c r="C50" s="11">
        <f t="shared" si="0"/>
        <v>215</v>
      </c>
      <c r="D50" s="14">
        <f t="shared" si="1"/>
        <v>578.22</v>
      </c>
      <c r="E50" s="13">
        <f t="shared" si="2"/>
        <v>793.22</v>
      </c>
      <c r="F50" s="13">
        <f t="shared" si="3"/>
        <v>215</v>
      </c>
    </row>
    <row r="51" spans="2:6" ht="11.25" customHeight="1" x14ac:dyDescent="0.25">
      <c r="B51" s="11">
        <v>220</v>
      </c>
      <c r="C51" s="11">
        <f t="shared" si="0"/>
        <v>220</v>
      </c>
      <c r="D51" s="14">
        <f t="shared" si="1"/>
        <v>578.22</v>
      </c>
      <c r="E51" s="13">
        <f t="shared" si="2"/>
        <v>798.22</v>
      </c>
      <c r="F51" s="13">
        <f t="shared" si="3"/>
        <v>220</v>
      </c>
    </row>
    <row r="52" spans="2:6" ht="11.25" customHeight="1" x14ac:dyDescent="0.25">
      <c r="B52" s="11">
        <v>225</v>
      </c>
      <c r="C52" s="11">
        <f t="shared" si="0"/>
        <v>225</v>
      </c>
      <c r="D52" s="14">
        <f t="shared" si="1"/>
        <v>578.22</v>
      </c>
      <c r="E52" s="13">
        <f t="shared" si="2"/>
        <v>803.22</v>
      </c>
      <c r="F52" s="13">
        <f t="shared" si="3"/>
        <v>225</v>
      </c>
    </row>
    <row r="53" spans="2:6" ht="11.25" customHeight="1" x14ac:dyDescent="0.25">
      <c r="B53" s="11">
        <v>230</v>
      </c>
      <c r="C53" s="11">
        <f t="shared" si="0"/>
        <v>230</v>
      </c>
      <c r="D53" s="14">
        <f t="shared" si="1"/>
        <v>578.22</v>
      </c>
      <c r="E53" s="13">
        <f t="shared" si="2"/>
        <v>808.22</v>
      </c>
      <c r="F53" s="13">
        <f t="shared" si="3"/>
        <v>230</v>
      </c>
    </row>
    <row r="54" spans="2:6" ht="11.25" customHeight="1" x14ac:dyDescent="0.25">
      <c r="B54" s="11">
        <v>235</v>
      </c>
      <c r="C54" s="11">
        <f t="shared" si="0"/>
        <v>235</v>
      </c>
      <c r="D54" s="14">
        <f t="shared" si="1"/>
        <v>578.22</v>
      </c>
      <c r="E54" s="13">
        <f t="shared" si="2"/>
        <v>813.22</v>
      </c>
      <c r="F54" s="13">
        <f t="shared" si="3"/>
        <v>235</v>
      </c>
    </row>
    <row r="55" spans="2:6" ht="11.25" customHeight="1" x14ac:dyDescent="0.25">
      <c r="B55" s="11">
        <v>240</v>
      </c>
      <c r="C55" s="11">
        <f t="shared" si="0"/>
        <v>240</v>
      </c>
      <c r="D55" s="14">
        <f t="shared" si="1"/>
        <v>578.22</v>
      </c>
      <c r="E55" s="13">
        <f t="shared" si="2"/>
        <v>818.22</v>
      </c>
      <c r="F55" s="13">
        <f t="shared" si="3"/>
        <v>240</v>
      </c>
    </row>
    <row r="56" spans="2:6" ht="11.25" customHeight="1" x14ac:dyDescent="0.25">
      <c r="B56" s="11">
        <v>245</v>
      </c>
      <c r="C56" s="11">
        <f t="shared" si="0"/>
        <v>245</v>
      </c>
      <c r="D56" s="14">
        <f t="shared" si="1"/>
        <v>578.22</v>
      </c>
      <c r="E56" s="13">
        <f t="shared" si="2"/>
        <v>823.22</v>
      </c>
      <c r="F56" s="13">
        <f t="shared" si="3"/>
        <v>245</v>
      </c>
    </row>
    <row r="57" spans="2:6" ht="11.25" customHeight="1" x14ac:dyDescent="0.25">
      <c r="B57" s="11">
        <v>250</v>
      </c>
      <c r="C57" s="11">
        <f t="shared" si="0"/>
        <v>250</v>
      </c>
      <c r="D57" s="14">
        <f t="shared" si="1"/>
        <v>578.22</v>
      </c>
      <c r="E57" s="13">
        <f t="shared" si="2"/>
        <v>828.22</v>
      </c>
      <c r="F57" s="13">
        <f t="shared" si="3"/>
        <v>250</v>
      </c>
    </row>
    <row r="58" spans="2:6" ht="11.25" customHeight="1" x14ac:dyDescent="0.25">
      <c r="B58" s="11">
        <v>255</v>
      </c>
      <c r="C58" s="11">
        <f t="shared" si="0"/>
        <v>255</v>
      </c>
      <c r="D58" s="14">
        <f t="shared" si="1"/>
        <v>578.22</v>
      </c>
      <c r="E58" s="13">
        <f t="shared" si="2"/>
        <v>833.22</v>
      </c>
      <c r="F58" s="13">
        <f t="shared" si="3"/>
        <v>255</v>
      </c>
    </row>
    <row r="59" spans="2:6" ht="11.25" customHeight="1" x14ac:dyDescent="0.25">
      <c r="B59" s="11">
        <v>260</v>
      </c>
      <c r="C59" s="11">
        <f t="shared" si="0"/>
        <v>260</v>
      </c>
      <c r="D59" s="14">
        <f t="shared" si="1"/>
        <v>578.22</v>
      </c>
      <c r="E59" s="13">
        <f t="shared" si="2"/>
        <v>838.22</v>
      </c>
      <c r="F59" s="13">
        <f t="shared" si="3"/>
        <v>260</v>
      </c>
    </row>
    <row r="60" spans="2:6" ht="11.25" customHeight="1" x14ac:dyDescent="0.25">
      <c r="B60" s="11">
        <v>265</v>
      </c>
      <c r="C60" s="11">
        <f t="shared" si="0"/>
        <v>265</v>
      </c>
      <c r="D60" s="14">
        <f t="shared" si="1"/>
        <v>578.22</v>
      </c>
      <c r="E60" s="13">
        <f t="shared" si="2"/>
        <v>843.22</v>
      </c>
      <c r="F60" s="13">
        <f t="shared" si="3"/>
        <v>265</v>
      </c>
    </row>
    <row r="61" spans="2:6" ht="11.25" customHeight="1" x14ac:dyDescent="0.25">
      <c r="B61" s="11">
        <v>270</v>
      </c>
      <c r="C61" s="11">
        <f t="shared" si="0"/>
        <v>270</v>
      </c>
      <c r="D61" s="14">
        <f t="shared" si="1"/>
        <v>578.22</v>
      </c>
      <c r="E61" s="13">
        <f t="shared" si="2"/>
        <v>848.22</v>
      </c>
      <c r="F61" s="13">
        <f t="shared" si="3"/>
        <v>270</v>
      </c>
    </row>
    <row r="62" spans="2:6" ht="11.25" customHeight="1" x14ac:dyDescent="0.25">
      <c r="B62" s="11">
        <v>275</v>
      </c>
      <c r="C62" s="11">
        <f t="shared" si="0"/>
        <v>275</v>
      </c>
      <c r="D62" s="14">
        <f t="shared" si="1"/>
        <v>578.22</v>
      </c>
      <c r="E62" s="13">
        <f t="shared" si="2"/>
        <v>853.22</v>
      </c>
      <c r="F62" s="13">
        <f t="shared" si="3"/>
        <v>275</v>
      </c>
    </row>
    <row r="63" spans="2:6" ht="11.25" customHeight="1" x14ac:dyDescent="0.25">
      <c r="B63" s="11">
        <v>280</v>
      </c>
      <c r="C63" s="11">
        <f t="shared" si="0"/>
        <v>280</v>
      </c>
      <c r="D63" s="14">
        <f t="shared" si="1"/>
        <v>578.22</v>
      </c>
      <c r="E63" s="13">
        <f t="shared" si="2"/>
        <v>858.22</v>
      </c>
      <c r="F63" s="13">
        <f t="shared" si="3"/>
        <v>280</v>
      </c>
    </row>
    <row r="64" spans="2:6" ht="11.25" customHeight="1" x14ac:dyDescent="0.25">
      <c r="B64" s="11">
        <v>285</v>
      </c>
      <c r="C64" s="11">
        <f t="shared" si="0"/>
        <v>285</v>
      </c>
      <c r="D64" s="14">
        <f t="shared" si="1"/>
        <v>578.22</v>
      </c>
      <c r="E64" s="13">
        <f t="shared" si="2"/>
        <v>863.22</v>
      </c>
      <c r="F64" s="13">
        <f t="shared" si="3"/>
        <v>285</v>
      </c>
    </row>
    <row r="65" spans="2:6" ht="11.25" customHeight="1" x14ac:dyDescent="0.25">
      <c r="B65" s="11">
        <v>290</v>
      </c>
      <c r="C65" s="11">
        <f t="shared" si="0"/>
        <v>290</v>
      </c>
      <c r="D65" s="14">
        <f t="shared" si="1"/>
        <v>578.22</v>
      </c>
      <c r="E65" s="13">
        <f t="shared" si="2"/>
        <v>868.22</v>
      </c>
      <c r="F65" s="13">
        <f t="shared" si="3"/>
        <v>290</v>
      </c>
    </row>
    <row r="66" spans="2:6" ht="11.25" customHeight="1" x14ac:dyDescent="0.25">
      <c r="B66" s="11">
        <v>295</v>
      </c>
      <c r="C66" s="11">
        <f t="shared" si="0"/>
        <v>295</v>
      </c>
      <c r="D66" s="14">
        <f t="shared" si="1"/>
        <v>578.22</v>
      </c>
      <c r="E66" s="13">
        <f t="shared" si="2"/>
        <v>873.22</v>
      </c>
      <c r="F66" s="13">
        <f t="shared" si="3"/>
        <v>295</v>
      </c>
    </row>
    <row r="67" spans="2:6" ht="11.25" customHeight="1" x14ac:dyDescent="0.25">
      <c r="B67" s="11">
        <v>300</v>
      </c>
      <c r="C67" s="11">
        <f t="shared" si="0"/>
        <v>300</v>
      </c>
      <c r="D67" s="14">
        <f t="shared" si="1"/>
        <v>578.22</v>
      </c>
      <c r="E67" s="13">
        <f t="shared" si="2"/>
        <v>878.22</v>
      </c>
      <c r="F67" s="13">
        <f t="shared" si="3"/>
        <v>300</v>
      </c>
    </row>
    <row r="68" spans="2:6" ht="11.25" customHeight="1" x14ac:dyDescent="0.25">
      <c r="B68" s="11">
        <v>305</v>
      </c>
      <c r="C68" s="11">
        <f t="shared" si="0"/>
        <v>305</v>
      </c>
      <c r="D68" s="14">
        <f t="shared" si="1"/>
        <v>578.22</v>
      </c>
      <c r="E68" s="13">
        <f t="shared" si="2"/>
        <v>883.22</v>
      </c>
      <c r="F68" s="13">
        <f t="shared" si="3"/>
        <v>305</v>
      </c>
    </row>
    <row r="69" spans="2:6" ht="11.25" customHeight="1" x14ac:dyDescent="0.25">
      <c r="B69" s="11">
        <v>310</v>
      </c>
      <c r="C69" s="11">
        <f t="shared" si="0"/>
        <v>310</v>
      </c>
      <c r="D69" s="14">
        <f t="shared" si="1"/>
        <v>578.22</v>
      </c>
      <c r="E69" s="13">
        <f t="shared" si="2"/>
        <v>888.22</v>
      </c>
      <c r="F69" s="13">
        <f t="shared" si="3"/>
        <v>310</v>
      </c>
    </row>
    <row r="70" spans="2:6" ht="11.25" customHeight="1" x14ac:dyDescent="0.25">
      <c r="B70" s="11">
        <v>315</v>
      </c>
      <c r="C70" s="11">
        <f t="shared" si="0"/>
        <v>315</v>
      </c>
      <c r="D70" s="14">
        <f t="shared" si="1"/>
        <v>578.22</v>
      </c>
      <c r="E70" s="13">
        <f t="shared" si="2"/>
        <v>893.22</v>
      </c>
      <c r="F70" s="13">
        <f t="shared" si="3"/>
        <v>315</v>
      </c>
    </row>
    <row r="71" spans="2:6" ht="11.25" customHeight="1" x14ac:dyDescent="0.25">
      <c r="B71" s="11">
        <v>320</v>
      </c>
      <c r="C71" s="11">
        <f t="shared" ref="C71:C134" si="4">+B71</f>
        <v>320</v>
      </c>
      <c r="D71" s="14">
        <f t="shared" si="1"/>
        <v>578.22</v>
      </c>
      <c r="E71" s="13">
        <f t="shared" si="2"/>
        <v>898.22</v>
      </c>
      <c r="F71" s="13">
        <f t="shared" si="3"/>
        <v>320</v>
      </c>
    </row>
    <row r="72" spans="2:6" ht="11.25" customHeight="1" x14ac:dyDescent="0.25">
      <c r="B72" s="11">
        <v>325</v>
      </c>
      <c r="C72" s="11">
        <f t="shared" si="4"/>
        <v>325</v>
      </c>
      <c r="D72" s="14">
        <f t="shared" ref="D72:D135" si="5">$B$5</f>
        <v>578.22</v>
      </c>
      <c r="E72" s="13">
        <f t="shared" ref="E72:E136" si="6">D72+B72</f>
        <v>903.22</v>
      </c>
      <c r="F72" s="13">
        <f t="shared" ref="F72:F135" si="7">E72-D72</f>
        <v>325</v>
      </c>
    </row>
    <row r="73" spans="2:6" ht="11.25" customHeight="1" x14ac:dyDescent="0.25">
      <c r="B73" s="11">
        <v>330</v>
      </c>
      <c r="C73" s="11">
        <f t="shared" si="4"/>
        <v>330</v>
      </c>
      <c r="D73" s="14">
        <f t="shared" si="5"/>
        <v>578.22</v>
      </c>
      <c r="E73" s="13">
        <f t="shared" si="6"/>
        <v>908.22</v>
      </c>
      <c r="F73" s="13">
        <f t="shared" si="7"/>
        <v>330</v>
      </c>
    </row>
    <row r="74" spans="2:6" ht="11.25" customHeight="1" x14ac:dyDescent="0.25">
      <c r="B74" s="11">
        <v>335</v>
      </c>
      <c r="C74" s="11">
        <f t="shared" si="4"/>
        <v>335</v>
      </c>
      <c r="D74" s="14">
        <f t="shared" si="5"/>
        <v>578.22</v>
      </c>
      <c r="E74" s="13">
        <f t="shared" si="6"/>
        <v>913.22</v>
      </c>
      <c r="F74" s="13">
        <f t="shared" si="7"/>
        <v>335</v>
      </c>
    </row>
    <row r="75" spans="2:6" ht="11.25" customHeight="1" x14ac:dyDescent="0.25">
      <c r="B75" s="11">
        <v>340</v>
      </c>
      <c r="C75" s="11">
        <f t="shared" si="4"/>
        <v>340</v>
      </c>
      <c r="D75" s="14">
        <f t="shared" si="5"/>
        <v>578.22</v>
      </c>
      <c r="E75" s="13">
        <f t="shared" si="6"/>
        <v>918.22</v>
      </c>
      <c r="F75" s="13">
        <f t="shared" si="7"/>
        <v>340</v>
      </c>
    </row>
    <row r="76" spans="2:6" ht="11.25" customHeight="1" x14ac:dyDescent="0.25">
      <c r="B76" s="11">
        <v>345</v>
      </c>
      <c r="C76" s="11">
        <f t="shared" si="4"/>
        <v>345</v>
      </c>
      <c r="D76" s="14">
        <f t="shared" si="5"/>
        <v>578.22</v>
      </c>
      <c r="E76" s="13">
        <f t="shared" si="6"/>
        <v>923.22</v>
      </c>
      <c r="F76" s="13">
        <f t="shared" si="7"/>
        <v>345</v>
      </c>
    </row>
    <row r="77" spans="2:6" ht="11.25" customHeight="1" x14ac:dyDescent="0.25">
      <c r="B77" s="11">
        <v>350</v>
      </c>
      <c r="C77" s="11">
        <f t="shared" si="4"/>
        <v>350</v>
      </c>
      <c r="D77" s="14">
        <f t="shared" si="5"/>
        <v>578.22</v>
      </c>
      <c r="E77" s="13">
        <f t="shared" si="6"/>
        <v>928.22</v>
      </c>
      <c r="F77" s="13">
        <f t="shared" si="7"/>
        <v>350</v>
      </c>
    </row>
    <row r="78" spans="2:6" ht="11.25" customHeight="1" x14ac:dyDescent="0.25">
      <c r="B78" s="11">
        <v>355</v>
      </c>
      <c r="C78" s="11">
        <f t="shared" si="4"/>
        <v>355</v>
      </c>
      <c r="D78" s="14">
        <f t="shared" si="5"/>
        <v>578.22</v>
      </c>
      <c r="E78" s="13">
        <f t="shared" si="6"/>
        <v>933.22</v>
      </c>
      <c r="F78" s="13">
        <f t="shared" si="7"/>
        <v>355</v>
      </c>
    </row>
    <row r="79" spans="2:6" ht="11.25" customHeight="1" x14ac:dyDescent="0.25">
      <c r="B79" s="11">
        <v>360</v>
      </c>
      <c r="C79" s="11">
        <f t="shared" si="4"/>
        <v>360</v>
      </c>
      <c r="D79" s="14">
        <f t="shared" si="5"/>
        <v>578.22</v>
      </c>
      <c r="E79" s="13">
        <f t="shared" si="6"/>
        <v>938.22</v>
      </c>
      <c r="F79" s="13">
        <f t="shared" si="7"/>
        <v>360</v>
      </c>
    </row>
    <row r="80" spans="2:6" ht="11.25" customHeight="1" x14ac:dyDescent="0.25">
      <c r="B80" s="11">
        <v>365</v>
      </c>
      <c r="C80" s="11">
        <f t="shared" si="4"/>
        <v>365</v>
      </c>
      <c r="D80" s="14">
        <f t="shared" si="5"/>
        <v>578.22</v>
      </c>
      <c r="E80" s="13">
        <f t="shared" si="6"/>
        <v>943.22</v>
      </c>
      <c r="F80" s="13">
        <f t="shared" si="7"/>
        <v>365</v>
      </c>
    </row>
    <row r="81" spans="2:6" ht="11.25" customHeight="1" x14ac:dyDescent="0.25">
      <c r="B81" s="11">
        <v>370</v>
      </c>
      <c r="C81" s="11">
        <f t="shared" si="4"/>
        <v>370</v>
      </c>
      <c r="D81" s="14">
        <f t="shared" si="5"/>
        <v>578.22</v>
      </c>
      <c r="E81" s="13">
        <f t="shared" si="6"/>
        <v>948.22</v>
      </c>
      <c r="F81" s="13">
        <f t="shared" si="7"/>
        <v>370</v>
      </c>
    </row>
    <row r="82" spans="2:6" ht="11.25" customHeight="1" x14ac:dyDescent="0.25">
      <c r="B82" s="11">
        <v>375</v>
      </c>
      <c r="C82" s="11">
        <f t="shared" si="4"/>
        <v>375</v>
      </c>
      <c r="D82" s="14">
        <f t="shared" si="5"/>
        <v>578.22</v>
      </c>
      <c r="E82" s="13">
        <f t="shared" si="6"/>
        <v>953.22</v>
      </c>
      <c r="F82" s="13">
        <f t="shared" si="7"/>
        <v>375</v>
      </c>
    </row>
    <row r="83" spans="2:6" ht="11.25" customHeight="1" x14ac:dyDescent="0.25">
      <c r="B83" s="11">
        <v>380</v>
      </c>
      <c r="C83" s="11">
        <f t="shared" si="4"/>
        <v>380</v>
      </c>
      <c r="D83" s="14">
        <f t="shared" si="5"/>
        <v>578.22</v>
      </c>
      <c r="E83" s="13">
        <f t="shared" si="6"/>
        <v>958.22</v>
      </c>
      <c r="F83" s="13">
        <f t="shared" si="7"/>
        <v>380</v>
      </c>
    </row>
    <row r="84" spans="2:6" ht="11.25" customHeight="1" x14ac:dyDescent="0.25">
      <c r="B84" s="11">
        <v>385</v>
      </c>
      <c r="C84" s="11">
        <f t="shared" si="4"/>
        <v>385</v>
      </c>
      <c r="D84" s="14">
        <f t="shared" si="5"/>
        <v>578.22</v>
      </c>
      <c r="E84" s="13">
        <f t="shared" si="6"/>
        <v>963.22</v>
      </c>
      <c r="F84" s="13">
        <f t="shared" si="7"/>
        <v>385</v>
      </c>
    </row>
    <row r="85" spans="2:6" ht="11.25" customHeight="1" x14ac:dyDescent="0.25">
      <c r="B85" s="11">
        <v>390</v>
      </c>
      <c r="C85" s="11">
        <f t="shared" si="4"/>
        <v>390</v>
      </c>
      <c r="D85" s="14">
        <f t="shared" si="5"/>
        <v>578.22</v>
      </c>
      <c r="E85" s="13">
        <f t="shared" si="6"/>
        <v>968.22</v>
      </c>
      <c r="F85" s="13">
        <f t="shared" si="7"/>
        <v>390</v>
      </c>
    </row>
    <row r="86" spans="2:6" ht="11.25" customHeight="1" x14ac:dyDescent="0.25">
      <c r="B86" s="11">
        <v>395</v>
      </c>
      <c r="C86" s="11">
        <f t="shared" si="4"/>
        <v>395</v>
      </c>
      <c r="D86" s="14">
        <f t="shared" si="5"/>
        <v>578.22</v>
      </c>
      <c r="E86" s="13">
        <f t="shared" si="6"/>
        <v>973.22</v>
      </c>
      <c r="F86" s="13">
        <f t="shared" si="7"/>
        <v>395</v>
      </c>
    </row>
    <row r="87" spans="2:6" ht="11.25" customHeight="1" x14ac:dyDescent="0.25">
      <c r="B87" s="11">
        <v>400</v>
      </c>
      <c r="C87" s="11">
        <f t="shared" si="4"/>
        <v>400</v>
      </c>
      <c r="D87" s="14">
        <f t="shared" si="5"/>
        <v>578.22</v>
      </c>
      <c r="E87" s="13">
        <f t="shared" si="6"/>
        <v>978.22</v>
      </c>
      <c r="F87" s="13">
        <f t="shared" si="7"/>
        <v>400</v>
      </c>
    </row>
    <row r="88" spans="2:6" ht="11.25" customHeight="1" x14ac:dyDescent="0.25">
      <c r="B88" s="11">
        <v>405</v>
      </c>
      <c r="C88" s="11">
        <f t="shared" si="4"/>
        <v>405</v>
      </c>
      <c r="D88" s="14">
        <f t="shared" si="5"/>
        <v>578.22</v>
      </c>
      <c r="E88" s="13">
        <f t="shared" si="6"/>
        <v>983.22</v>
      </c>
      <c r="F88" s="13">
        <f t="shared" si="7"/>
        <v>405</v>
      </c>
    </row>
    <row r="89" spans="2:6" ht="11.25" customHeight="1" x14ac:dyDescent="0.25">
      <c r="B89" s="11">
        <v>410</v>
      </c>
      <c r="C89" s="11">
        <f t="shared" si="4"/>
        <v>410</v>
      </c>
      <c r="D89" s="14">
        <f t="shared" si="5"/>
        <v>578.22</v>
      </c>
      <c r="E89" s="13">
        <f t="shared" si="6"/>
        <v>988.22</v>
      </c>
      <c r="F89" s="13">
        <f t="shared" si="7"/>
        <v>410</v>
      </c>
    </row>
    <row r="90" spans="2:6" ht="11.25" customHeight="1" x14ac:dyDescent="0.25">
      <c r="B90" s="11">
        <v>415</v>
      </c>
      <c r="C90" s="11">
        <f t="shared" si="4"/>
        <v>415</v>
      </c>
      <c r="D90" s="14">
        <f t="shared" si="5"/>
        <v>578.22</v>
      </c>
      <c r="E90" s="13">
        <f t="shared" si="6"/>
        <v>993.22</v>
      </c>
      <c r="F90" s="13">
        <f t="shared" si="7"/>
        <v>415</v>
      </c>
    </row>
    <row r="91" spans="2:6" ht="11.25" customHeight="1" x14ac:dyDescent="0.25">
      <c r="B91" s="11">
        <v>420</v>
      </c>
      <c r="C91" s="11">
        <f t="shared" si="4"/>
        <v>420</v>
      </c>
      <c r="D91" s="14">
        <f t="shared" si="5"/>
        <v>578.22</v>
      </c>
      <c r="E91" s="13">
        <f>D91+B91</f>
        <v>998.22</v>
      </c>
      <c r="F91" s="13">
        <f t="shared" si="7"/>
        <v>420</v>
      </c>
    </row>
    <row r="92" spans="2:6" ht="11.25" customHeight="1" x14ac:dyDescent="0.25">
      <c r="B92" s="11">
        <v>425</v>
      </c>
      <c r="C92" s="11">
        <f t="shared" si="4"/>
        <v>425</v>
      </c>
      <c r="D92" s="14">
        <f t="shared" si="5"/>
        <v>578.22</v>
      </c>
      <c r="E92" s="13">
        <f t="shared" si="6"/>
        <v>1003.22</v>
      </c>
      <c r="F92" s="13">
        <f t="shared" si="7"/>
        <v>425</v>
      </c>
    </row>
    <row r="93" spans="2:6" ht="11.25" customHeight="1" x14ac:dyDescent="0.25">
      <c r="B93" s="11">
        <v>430</v>
      </c>
      <c r="C93" s="11">
        <f t="shared" si="4"/>
        <v>430</v>
      </c>
      <c r="D93" s="14">
        <f t="shared" si="5"/>
        <v>578.22</v>
      </c>
      <c r="E93" s="13">
        <f t="shared" si="6"/>
        <v>1008.22</v>
      </c>
      <c r="F93" s="13">
        <f t="shared" si="7"/>
        <v>430</v>
      </c>
    </row>
    <row r="94" spans="2:6" ht="11.25" customHeight="1" x14ac:dyDescent="0.25">
      <c r="B94" s="11">
        <v>435</v>
      </c>
      <c r="C94" s="11">
        <f t="shared" si="4"/>
        <v>435</v>
      </c>
      <c r="D94" s="14">
        <f t="shared" si="5"/>
        <v>578.22</v>
      </c>
      <c r="E94" s="13">
        <f t="shared" si="6"/>
        <v>1013.22</v>
      </c>
      <c r="F94" s="13">
        <f t="shared" si="7"/>
        <v>435</v>
      </c>
    </row>
    <row r="95" spans="2:6" ht="11.25" customHeight="1" x14ac:dyDescent="0.25">
      <c r="B95" s="11">
        <v>440</v>
      </c>
      <c r="C95" s="11">
        <f t="shared" si="4"/>
        <v>440</v>
      </c>
      <c r="D95" s="14">
        <f t="shared" si="5"/>
        <v>578.22</v>
      </c>
      <c r="E95" s="13">
        <f t="shared" si="6"/>
        <v>1018.22</v>
      </c>
      <c r="F95" s="13">
        <f t="shared" si="7"/>
        <v>440</v>
      </c>
    </row>
    <row r="96" spans="2:6" ht="11.25" customHeight="1" x14ac:dyDescent="0.25">
      <c r="B96" s="11">
        <v>445</v>
      </c>
      <c r="C96" s="11">
        <f t="shared" si="4"/>
        <v>445</v>
      </c>
      <c r="D96" s="14">
        <f t="shared" si="5"/>
        <v>578.22</v>
      </c>
      <c r="E96" s="13">
        <f t="shared" si="6"/>
        <v>1023.22</v>
      </c>
      <c r="F96" s="13">
        <f t="shared" si="7"/>
        <v>445</v>
      </c>
    </row>
    <row r="97" spans="2:6" ht="11.25" customHeight="1" x14ac:dyDescent="0.25">
      <c r="B97" s="11">
        <v>450</v>
      </c>
      <c r="C97" s="11">
        <f t="shared" si="4"/>
        <v>450</v>
      </c>
      <c r="D97" s="14">
        <f t="shared" si="5"/>
        <v>578.22</v>
      </c>
      <c r="E97" s="13">
        <f t="shared" si="6"/>
        <v>1028.22</v>
      </c>
      <c r="F97" s="13">
        <f t="shared" si="7"/>
        <v>450</v>
      </c>
    </row>
    <row r="98" spans="2:6" ht="11.25" customHeight="1" x14ac:dyDescent="0.25">
      <c r="B98" s="11">
        <v>455</v>
      </c>
      <c r="C98" s="11">
        <f t="shared" si="4"/>
        <v>455</v>
      </c>
      <c r="D98" s="14">
        <f t="shared" si="5"/>
        <v>578.22</v>
      </c>
      <c r="E98" s="13">
        <f t="shared" si="6"/>
        <v>1033.22</v>
      </c>
      <c r="F98" s="13">
        <f t="shared" si="7"/>
        <v>455</v>
      </c>
    </row>
    <row r="99" spans="2:6" ht="11.25" customHeight="1" x14ac:dyDescent="0.25">
      <c r="B99" s="11">
        <v>460</v>
      </c>
      <c r="C99" s="11">
        <f t="shared" si="4"/>
        <v>460</v>
      </c>
      <c r="D99" s="14">
        <f t="shared" si="5"/>
        <v>578.22</v>
      </c>
      <c r="E99" s="13">
        <f t="shared" si="6"/>
        <v>1038.22</v>
      </c>
      <c r="F99" s="13">
        <f t="shared" si="7"/>
        <v>460</v>
      </c>
    </row>
    <row r="100" spans="2:6" ht="11.25" customHeight="1" x14ac:dyDescent="0.25">
      <c r="B100" s="11">
        <v>465</v>
      </c>
      <c r="C100" s="11">
        <f t="shared" si="4"/>
        <v>465</v>
      </c>
      <c r="D100" s="14">
        <f t="shared" si="5"/>
        <v>578.22</v>
      </c>
      <c r="E100" s="13">
        <f t="shared" si="6"/>
        <v>1043.22</v>
      </c>
      <c r="F100" s="13">
        <f t="shared" si="7"/>
        <v>465</v>
      </c>
    </row>
    <row r="101" spans="2:6" ht="11.25" customHeight="1" x14ac:dyDescent="0.25">
      <c r="B101" s="11">
        <v>470</v>
      </c>
      <c r="C101" s="11">
        <f t="shared" si="4"/>
        <v>470</v>
      </c>
      <c r="D101" s="14">
        <f t="shared" si="5"/>
        <v>578.22</v>
      </c>
      <c r="E101" s="13">
        <f t="shared" si="6"/>
        <v>1048.22</v>
      </c>
      <c r="F101" s="13">
        <f t="shared" si="7"/>
        <v>470</v>
      </c>
    </row>
    <row r="102" spans="2:6" ht="11.25" customHeight="1" x14ac:dyDescent="0.25">
      <c r="B102" s="11">
        <v>475</v>
      </c>
      <c r="C102" s="11">
        <f t="shared" si="4"/>
        <v>475</v>
      </c>
      <c r="D102" s="14">
        <f t="shared" si="5"/>
        <v>578.22</v>
      </c>
      <c r="E102" s="13">
        <f t="shared" si="6"/>
        <v>1053.22</v>
      </c>
      <c r="F102" s="13">
        <f t="shared" si="7"/>
        <v>475</v>
      </c>
    </row>
    <row r="103" spans="2:6" ht="11.25" customHeight="1" x14ac:dyDescent="0.25">
      <c r="B103" s="11">
        <v>480</v>
      </c>
      <c r="C103" s="11">
        <f t="shared" si="4"/>
        <v>480</v>
      </c>
      <c r="D103" s="14">
        <f t="shared" si="5"/>
        <v>578.22</v>
      </c>
      <c r="E103" s="13">
        <f t="shared" si="6"/>
        <v>1058.22</v>
      </c>
      <c r="F103" s="13">
        <f t="shared" si="7"/>
        <v>480</v>
      </c>
    </row>
    <row r="104" spans="2:6" ht="11.25" customHeight="1" x14ac:dyDescent="0.25">
      <c r="B104" s="11">
        <v>485</v>
      </c>
      <c r="C104" s="11">
        <f t="shared" si="4"/>
        <v>485</v>
      </c>
      <c r="D104" s="14">
        <f t="shared" si="5"/>
        <v>578.22</v>
      </c>
      <c r="E104" s="13">
        <f t="shared" si="6"/>
        <v>1063.22</v>
      </c>
      <c r="F104" s="13">
        <f t="shared" si="7"/>
        <v>485</v>
      </c>
    </row>
    <row r="105" spans="2:6" ht="11.25" customHeight="1" x14ac:dyDescent="0.25">
      <c r="B105" s="11">
        <v>490</v>
      </c>
      <c r="C105" s="11">
        <f t="shared" si="4"/>
        <v>490</v>
      </c>
      <c r="D105" s="14">
        <f t="shared" si="5"/>
        <v>578.22</v>
      </c>
      <c r="E105" s="13">
        <f t="shared" si="6"/>
        <v>1068.22</v>
      </c>
      <c r="F105" s="13">
        <f t="shared" si="7"/>
        <v>490</v>
      </c>
    </row>
    <row r="106" spans="2:6" ht="11.25" customHeight="1" x14ac:dyDescent="0.25">
      <c r="B106" s="11">
        <v>495</v>
      </c>
      <c r="C106" s="11">
        <f t="shared" si="4"/>
        <v>495</v>
      </c>
      <c r="D106" s="14">
        <f t="shared" si="5"/>
        <v>578.22</v>
      </c>
      <c r="E106" s="13">
        <f t="shared" si="6"/>
        <v>1073.22</v>
      </c>
      <c r="F106" s="13">
        <f t="shared" si="7"/>
        <v>495</v>
      </c>
    </row>
    <row r="107" spans="2:6" ht="11.25" customHeight="1" x14ac:dyDescent="0.25">
      <c r="B107" s="11">
        <v>500</v>
      </c>
      <c r="C107" s="11">
        <f t="shared" si="4"/>
        <v>500</v>
      </c>
      <c r="D107" s="14">
        <f t="shared" si="5"/>
        <v>578.22</v>
      </c>
      <c r="E107" s="13">
        <f t="shared" si="6"/>
        <v>1078.22</v>
      </c>
      <c r="F107" s="13">
        <f t="shared" si="7"/>
        <v>500</v>
      </c>
    </row>
    <row r="108" spans="2:6" ht="11.25" customHeight="1" x14ac:dyDescent="0.25">
      <c r="B108" s="11">
        <v>505</v>
      </c>
      <c r="C108" s="11">
        <f t="shared" si="4"/>
        <v>505</v>
      </c>
      <c r="D108" s="14">
        <f t="shared" si="5"/>
        <v>578.22</v>
      </c>
      <c r="E108" s="13">
        <f t="shared" si="6"/>
        <v>1083.22</v>
      </c>
      <c r="F108" s="13">
        <f t="shared" si="7"/>
        <v>505</v>
      </c>
    </row>
    <row r="109" spans="2:6" ht="11.25" customHeight="1" x14ac:dyDescent="0.25">
      <c r="B109" s="11">
        <v>510</v>
      </c>
      <c r="C109" s="11">
        <f t="shared" si="4"/>
        <v>510</v>
      </c>
      <c r="D109" s="14">
        <f t="shared" si="5"/>
        <v>578.22</v>
      </c>
      <c r="E109" s="13">
        <f t="shared" si="6"/>
        <v>1088.22</v>
      </c>
      <c r="F109" s="13">
        <f t="shared" si="7"/>
        <v>510</v>
      </c>
    </row>
    <row r="110" spans="2:6" ht="11.25" customHeight="1" x14ac:dyDescent="0.25">
      <c r="B110" s="11">
        <v>515</v>
      </c>
      <c r="C110" s="11">
        <f t="shared" si="4"/>
        <v>515</v>
      </c>
      <c r="D110" s="14">
        <f t="shared" si="5"/>
        <v>578.22</v>
      </c>
      <c r="E110" s="13">
        <f t="shared" si="6"/>
        <v>1093.22</v>
      </c>
      <c r="F110" s="13">
        <f t="shared" si="7"/>
        <v>515</v>
      </c>
    </row>
    <row r="111" spans="2:6" ht="11.25" customHeight="1" x14ac:dyDescent="0.25">
      <c r="B111" s="11">
        <v>520</v>
      </c>
      <c r="C111" s="11">
        <f t="shared" si="4"/>
        <v>520</v>
      </c>
      <c r="D111" s="14">
        <f t="shared" si="5"/>
        <v>578.22</v>
      </c>
      <c r="E111" s="13">
        <f t="shared" si="6"/>
        <v>1098.22</v>
      </c>
      <c r="F111" s="13">
        <f t="shared" si="7"/>
        <v>520</v>
      </c>
    </row>
    <row r="112" spans="2:6" ht="11.25" customHeight="1" x14ac:dyDescent="0.25">
      <c r="B112" s="11">
        <v>525</v>
      </c>
      <c r="C112" s="11">
        <f t="shared" si="4"/>
        <v>525</v>
      </c>
      <c r="D112" s="14">
        <f t="shared" si="5"/>
        <v>578.22</v>
      </c>
      <c r="E112" s="13">
        <f t="shared" si="6"/>
        <v>1103.22</v>
      </c>
      <c r="F112" s="13">
        <f t="shared" si="7"/>
        <v>525</v>
      </c>
    </row>
    <row r="113" spans="2:6" ht="11.25" customHeight="1" x14ac:dyDescent="0.25">
      <c r="B113" s="11">
        <v>530</v>
      </c>
      <c r="C113" s="11">
        <f t="shared" si="4"/>
        <v>530</v>
      </c>
      <c r="D113" s="14">
        <f t="shared" si="5"/>
        <v>578.22</v>
      </c>
      <c r="E113" s="13">
        <f t="shared" si="6"/>
        <v>1108.22</v>
      </c>
      <c r="F113" s="13">
        <f t="shared" si="7"/>
        <v>530</v>
      </c>
    </row>
    <row r="114" spans="2:6" ht="11.25" customHeight="1" x14ac:dyDescent="0.25">
      <c r="B114" s="11">
        <v>535</v>
      </c>
      <c r="C114" s="11">
        <f t="shared" si="4"/>
        <v>535</v>
      </c>
      <c r="D114" s="14">
        <f t="shared" si="5"/>
        <v>578.22</v>
      </c>
      <c r="E114" s="13">
        <f t="shared" si="6"/>
        <v>1113.22</v>
      </c>
      <c r="F114" s="13">
        <f t="shared" si="7"/>
        <v>535</v>
      </c>
    </row>
    <row r="115" spans="2:6" ht="11.25" customHeight="1" x14ac:dyDescent="0.25">
      <c r="B115" s="11">
        <v>540</v>
      </c>
      <c r="C115" s="11">
        <f t="shared" si="4"/>
        <v>540</v>
      </c>
      <c r="D115" s="14">
        <f t="shared" si="5"/>
        <v>578.22</v>
      </c>
      <c r="E115" s="13">
        <f t="shared" si="6"/>
        <v>1118.22</v>
      </c>
      <c r="F115" s="13">
        <f t="shared" si="7"/>
        <v>540</v>
      </c>
    </row>
    <row r="116" spans="2:6" ht="11.25" customHeight="1" x14ac:dyDescent="0.25">
      <c r="B116" s="11">
        <v>545</v>
      </c>
      <c r="C116" s="11">
        <f t="shared" si="4"/>
        <v>545</v>
      </c>
      <c r="D116" s="14">
        <f t="shared" si="5"/>
        <v>578.22</v>
      </c>
      <c r="E116" s="13">
        <f t="shared" si="6"/>
        <v>1123.22</v>
      </c>
      <c r="F116" s="13">
        <f t="shared" si="7"/>
        <v>545</v>
      </c>
    </row>
    <row r="117" spans="2:6" ht="11.25" customHeight="1" x14ac:dyDescent="0.25">
      <c r="B117" s="11">
        <v>550</v>
      </c>
      <c r="C117" s="11">
        <f t="shared" si="4"/>
        <v>550</v>
      </c>
      <c r="D117" s="14">
        <f t="shared" si="5"/>
        <v>578.22</v>
      </c>
      <c r="E117" s="13">
        <f t="shared" si="6"/>
        <v>1128.22</v>
      </c>
      <c r="F117" s="13">
        <f t="shared" si="7"/>
        <v>550</v>
      </c>
    </row>
    <row r="118" spans="2:6" ht="11.25" customHeight="1" x14ac:dyDescent="0.25">
      <c r="B118" s="11">
        <v>555</v>
      </c>
      <c r="C118" s="11">
        <f t="shared" si="4"/>
        <v>555</v>
      </c>
      <c r="D118" s="14">
        <f t="shared" si="5"/>
        <v>578.22</v>
      </c>
      <c r="E118" s="13">
        <f t="shared" si="6"/>
        <v>1133.22</v>
      </c>
      <c r="F118" s="13">
        <f t="shared" si="7"/>
        <v>555</v>
      </c>
    </row>
    <row r="119" spans="2:6" ht="11.25" customHeight="1" x14ac:dyDescent="0.25">
      <c r="B119" s="11">
        <v>560</v>
      </c>
      <c r="C119" s="11">
        <f t="shared" si="4"/>
        <v>560</v>
      </c>
      <c r="D119" s="14">
        <f t="shared" si="5"/>
        <v>578.22</v>
      </c>
      <c r="E119" s="13">
        <f t="shared" si="6"/>
        <v>1138.22</v>
      </c>
      <c r="F119" s="13">
        <f t="shared" si="7"/>
        <v>560</v>
      </c>
    </row>
    <row r="120" spans="2:6" ht="11.25" customHeight="1" x14ac:dyDescent="0.25">
      <c r="B120" s="11">
        <v>565</v>
      </c>
      <c r="C120" s="11">
        <f t="shared" si="4"/>
        <v>565</v>
      </c>
      <c r="D120" s="14">
        <f t="shared" si="5"/>
        <v>578.22</v>
      </c>
      <c r="E120" s="13">
        <f t="shared" si="6"/>
        <v>1143.22</v>
      </c>
      <c r="F120" s="13">
        <f t="shared" si="7"/>
        <v>565</v>
      </c>
    </row>
    <row r="121" spans="2:6" ht="11.25" customHeight="1" x14ac:dyDescent="0.25">
      <c r="B121" s="11">
        <v>570</v>
      </c>
      <c r="C121" s="11">
        <f t="shared" si="4"/>
        <v>570</v>
      </c>
      <c r="D121" s="14">
        <f t="shared" si="5"/>
        <v>578.22</v>
      </c>
      <c r="E121" s="13">
        <f t="shared" si="6"/>
        <v>1148.22</v>
      </c>
      <c r="F121" s="13">
        <f t="shared" si="7"/>
        <v>570</v>
      </c>
    </row>
    <row r="122" spans="2:6" ht="11.25" customHeight="1" x14ac:dyDescent="0.25">
      <c r="B122" s="11">
        <v>575</v>
      </c>
      <c r="C122" s="11">
        <f t="shared" si="4"/>
        <v>575</v>
      </c>
      <c r="D122" s="14">
        <f t="shared" si="5"/>
        <v>578.22</v>
      </c>
      <c r="E122" s="13">
        <f t="shared" si="6"/>
        <v>1153.22</v>
      </c>
      <c r="F122" s="13">
        <f t="shared" si="7"/>
        <v>575</v>
      </c>
    </row>
    <row r="123" spans="2:6" ht="11.25" customHeight="1" x14ac:dyDescent="0.25">
      <c r="B123" s="11">
        <v>580</v>
      </c>
      <c r="C123" s="11">
        <f t="shared" si="4"/>
        <v>580</v>
      </c>
      <c r="D123" s="14">
        <f t="shared" si="5"/>
        <v>578.22</v>
      </c>
      <c r="E123" s="13">
        <f t="shared" si="6"/>
        <v>1158.22</v>
      </c>
      <c r="F123" s="13">
        <f t="shared" si="7"/>
        <v>580</v>
      </c>
    </row>
    <row r="124" spans="2:6" ht="11.25" customHeight="1" x14ac:dyDescent="0.25">
      <c r="B124" s="11">
        <v>585</v>
      </c>
      <c r="C124" s="11">
        <f t="shared" si="4"/>
        <v>585</v>
      </c>
      <c r="D124" s="14">
        <f t="shared" si="5"/>
        <v>578.22</v>
      </c>
      <c r="E124" s="13">
        <f t="shared" si="6"/>
        <v>1163.22</v>
      </c>
      <c r="F124" s="13">
        <f t="shared" si="7"/>
        <v>585</v>
      </c>
    </row>
    <row r="125" spans="2:6" ht="11.25" customHeight="1" x14ac:dyDescent="0.25">
      <c r="B125" s="11">
        <v>590</v>
      </c>
      <c r="C125" s="11">
        <f t="shared" si="4"/>
        <v>590</v>
      </c>
      <c r="D125" s="14">
        <f t="shared" si="5"/>
        <v>578.22</v>
      </c>
      <c r="E125" s="13">
        <f t="shared" si="6"/>
        <v>1168.22</v>
      </c>
      <c r="F125" s="13">
        <f t="shared" si="7"/>
        <v>590</v>
      </c>
    </row>
    <row r="126" spans="2:6" ht="11.25" customHeight="1" x14ac:dyDescent="0.25">
      <c r="B126" s="11">
        <v>595</v>
      </c>
      <c r="C126" s="11">
        <f t="shared" si="4"/>
        <v>595</v>
      </c>
      <c r="D126" s="14">
        <f t="shared" si="5"/>
        <v>578.22</v>
      </c>
      <c r="E126" s="13">
        <f t="shared" si="6"/>
        <v>1173.22</v>
      </c>
      <c r="F126" s="13">
        <f t="shared" si="7"/>
        <v>595</v>
      </c>
    </row>
    <row r="127" spans="2:6" ht="11.25" customHeight="1" x14ac:dyDescent="0.25">
      <c r="B127" s="11">
        <v>600</v>
      </c>
      <c r="C127" s="11">
        <f t="shared" si="4"/>
        <v>600</v>
      </c>
      <c r="D127" s="14">
        <f t="shared" si="5"/>
        <v>578.22</v>
      </c>
      <c r="E127" s="13">
        <f t="shared" si="6"/>
        <v>1178.22</v>
      </c>
      <c r="F127" s="13">
        <f t="shared" si="7"/>
        <v>600</v>
      </c>
    </row>
    <row r="128" spans="2:6" ht="11.25" customHeight="1" x14ac:dyDescent="0.25">
      <c r="B128" s="11">
        <v>605</v>
      </c>
      <c r="C128" s="11">
        <f t="shared" si="4"/>
        <v>605</v>
      </c>
      <c r="D128" s="14">
        <f t="shared" si="5"/>
        <v>578.22</v>
      </c>
      <c r="E128" s="13">
        <f t="shared" si="6"/>
        <v>1183.22</v>
      </c>
      <c r="F128" s="13">
        <f t="shared" si="7"/>
        <v>605</v>
      </c>
    </row>
    <row r="129" spans="2:6" ht="11.25" customHeight="1" x14ac:dyDescent="0.25">
      <c r="B129" s="11">
        <v>610</v>
      </c>
      <c r="C129" s="11">
        <f t="shared" si="4"/>
        <v>610</v>
      </c>
      <c r="D129" s="14">
        <f t="shared" si="5"/>
        <v>578.22</v>
      </c>
      <c r="E129" s="13">
        <f t="shared" si="6"/>
        <v>1188.22</v>
      </c>
      <c r="F129" s="13">
        <f t="shared" si="7"/>
        <v>610</v>
      </c>
    </row>
    <row r="130" spans="2:6" ht="11.25" customHeight="1" x14ac:dyDescent="0.25">
      <c r="B130" s="11">
        <v>615</v>
      </c>
      <c r="C130" s="11">
        <f t="shared" si="4"/>
        <v>615</v>
      </c>
      <c r="D130" s="14">
        <f t="shared" si="5"/>
        <v>578.22</v>
      </c>
      <c r="E130" s="13">
        <f t="shared" si="6"/>
        <v>1193.22</v>
      </c>
      <c r="F130" s="13">
        <f t="shared" si="7"/>
        <v>615</v>
      </c>
    </row>
    <row r="131" spans="2:6" ht="11.25" customHeight="1" x14ac:dyDescent="0.25">
      <c r="B131" s="11">
        <v>620</v>
      </c>
      <c r="C131" s="11">
        <f t="shared" si="4"/>
        <v>620</v>
      </c>
      <c r="D131" s="14">
        <f t="shared" si="5"/>
        <v>578.22</v>
      </c>
      <c r="E131" s="13">
        <f t="shared" si="6"/>
        <v>1198.22</v>
      </c>
      <c r="F131" s="13">
        <f t="shared" si="7"/>
        <v>620</v>
      </c>
    </row>
    <row r="132" spans="2:6" ht="11.25" customHeight="1" x14ac:dyDescent="0.25">
      <c r="B132" s="11">
        <v>625</v>
      </c>
      <c r="C132" s="11">
        <f t="shared" si="4"/>
        <v>625</v>
      </c>
      <c r="D132" s="14">
        <f t="shared" si="5"/>
        <v>578.22</v>
      </c>
      <c r="E132" s="13">
        <f t="shared" si="6"/>
        <v>1203.22</v>
      </c>
      <c r="F132" s="13">
        <f t="shared" si="7"/>
        <v>625</v>
      </c>
    </row>
    <row r="133" spans="2:6" ht="11.25" customHeight="1" x14ac:dyDescent="0.25">
      <c r="B133" s="11">
        <v>630</v>
      </c>
      <c r="C133" s="11">
        <f t="shared" si="4"/>
        <v>630</v>
      </c>
      <c r="D133" s="14">
        <f t="shared" si="5"/>
        <v>578.22</v>
      </c>
      <c r="E133" s="13">
        <f t="shared" si="6"/>
        <v>1208.22</v>
      </c>
      <c r="F133" s="13">
        <f t="shared" si="7"/>
        <v>630</v>
      </c>
    </row>
    <row r="134" spans="2:6" ht="11.25" customHeight="1" x14ac:dyDescent="0.25">
      <c r="B134" s="11">
        <v>635</v>
      </c>
      <c r="C134" s="11">
        <f t="shared" si="4"/>
        <v>635</v>
      </c>
      <c r="D134" s="14">
        <f t="shared" si="5"/>
        <v>578.22</v>
      </c>
      <c r="E134" s="13">
        <f t="shared" si="6"/>
        <v>1213.22</v>
      </c>
      <c r="F134" s="13">
        <f t="shared" si="7"/>
        <v>635</v>
      </c>
    </row>
    <row r="135" spans="2:6" ht="11.25" customHeight="1" x14ac:dyDescent="0.25">
      <c r="B135" s="11">
        <v>640</v>
      </c>
      <c r="C135" s="11">
        <f t="shared" ref="C135:C198" si="8">+B135</f>
        <v>640</v>
      </c>
      <c r="D135" s="14">
        <f t="shared" si="5"/>
        <v>578.22</v>
      </c>
      <c r="E135" s="13">
        <f t="shared" si="6"/>
        <v>1218.22</v>
      </c>
      <c r="F135" s="13">
        <f t="shared" si="7"/>
        <v>640</v>
      </c>
    </row>
    <row r="136" spans="2:6" ht="11.25" customHeight="1" x14ac:dyDescent="0.25">
      <c r="B136" s="11">
        <v>645</v>
      </c>
      <c r="C136" s="11">
        <f t="shared" si="8"/>
        <v>645</v>
      </c>
      <c r="D136" s="14">
        <f t="shared" ref="D136:D156" si="9">$B$5</f>
        <v>578.22</v>
      </c>
      <c r="E136" s="13">
        <f t="shared" si="6"/>
        <v>1223.22</v>
      </c>
      <c r="F136" s="13">
        <f t="shared" ref="F136:F199" si="10">E136-D136</f>
        <v>645</v>
      </c>
    </row>
    <row r="137" spans="2:6" ht="11.25" customHeight="1" x14ac:dyDescent="0.25">
      <c r="B137" s="11">
        <v>650</v>
      </c>
      <c r="C137" s="11">
        <f t="shared" si="8"/>
        <v>650</v>
      </c>
      <c r="D137" s="14">
        <f t="shared" si="9"/>
        <v>578.22</v>
      </c>
      <c r="E137" s="13">
        <f>D137+B137</f>
        <v>1228.22</v>
      </c>
      <c r="F137" s="13">
        <f t="shared" si="10"/>
        <v>650</v>
      </c>
    </row>
    <row r="138" spans="2:6" ht="11.25" customHeight="1" x14ac:dyDescent="0.25">
      <c r="B138" s="11">
        <v>655</v>
      </c>
      <c r="C138" s="11">
        <f t="shared" si="8"/>
        <v>655</v>
      </c>
      <c r="D138" s="14">
        <f t="shared" si="9"/>
        <v>578.22</v>
      </c>
      <c r="E138" s="13">
        <f t="shared" ref="E138:E201" si="11">D138+B138</f>
        <v>1233.22</v>
      </c>
      <c r="F138" s="13">
        <f t="shared" si="10"/>
        <v>655</v>
      </c>
    </row>
    <row r="139" spans="2:6" ht="11.25" customHeight="1" x14ac:dyDescent="0.25">
      <c r="B139" s="11">
        <v>660</v>
      </c>
      <c r="C139" s="11">
        <f t="shared" si="8"/>
        <v>660</v>
      </c>
      <c r="D139" s="14">
        <f t="shared" si="9"/>
        <v>578.22</v>
      </c>
      <c r="E139" s="13">
        <f>D139+B139</f>
        <v>1238.22</v>
      </c>
      <c r="F139" s="13">
        <f t="shared" si="10"/>
        <v>660</v>
      </c>
    </row>
    <row r="140" spans="2:6" ht="11.25" customHeight="1" x14ac:dyDescent="0.25">
      <c r="B140" s="11">
        <v>665</v>
      </c>
      <c r="C140" s="11">
        <f t="shared" si="8"/>
        <v>665</v>
      </c>
      <c r="D140" s="14">
        <f t="shared" si="9"/>
        <v>578.22</v>
      </c>
      <c r="E140" s="13">
        <f>D140+B140</f>
        <v>1243.22</v>
      </c>
      <c r="F140" s="13">
        <f t="shared" si="10"/>
        <v>665</v>
      </c>
    </row>
    <row r="141" spans="2:6" ht="11.25" customHeight="1" x14ac:dyDescent="0.25">
      <c r="B141" s="11">
        <v>670</v>
      </c>
      <c r="C141" s="11">
        <f t="shared" si="8"/>
        <v>670</v>
      </c>
      <c r="D141" s="14">
        <f t="shared" si="9"/>
        <v>578.22</v>
      </c>
      <c r="E141" s="13">
        <f t="shared" si="11"/>
        <v>1248.22</v>
      </c>
      <c r="F141" s="13">
        <f t="shared" si="10"/>
        <v>670</v>
      </c>
    </row>
    <row r="142" spans="2:6" ht="11.25" customHeight="1" x14ac:dyDescent="0.25">
      <c r="B142" s="11">
        <v>675</v>
      </c>
      <c r="C142" s="11">
        <f t="shared" si="8"/>
        <v>675</v>
      </c>
      <c r="D142" s="14">
        <f t="shared" si="9"/>
        <v>578.22</v>
      </c>
      <c r="E142" s="13">
        <f>D142+B142</f>
        <v>1253.22</v>
      </c>
      <c r="F142" s="13">
        <f t="shared" si="10"/>
        <v>675</v>
      </c>
    </row>
    <row r="143" spans="2:6" ht="11.25" customHeight="1" x14ac:dyDescent="0.25">
      <c r="B143" s="11">
        <v>680</v>
      </c>
      <c r="C143" s="11">
        <f t="shared" si="8"/>
        <v>680</v>
      </c>
      <c r="D143" s="14">
        <f t="shared" si="9"/>
        <v>578.22</v>
      </c>
      <c r="E143" s="13">
        <f t="shared" si="11"/>
        <v>1258.22</v>
      </c>
      <c r="F143" s="13">
        <f t="shared" si="10"/>
        <v>680</v>
      </c>
    </row>
    <row r="144" spans="2:6" ht="11.25" customHeight="1" x14ac:dyDescent="0.25">
      <c r="B144" s="11">
        <v>685</v>
      </c>
      <c r="C144" s="11">
        <f t="shared" si="8"/>
        <v>685</v>
      </c>
      <c r="D144" s="14">
        <f t="shared" si="9"/>
        <v>578.22</v>
      </c>
      <c r="E144" s="13">
        <f t="shared" si="11"/>
        <v>1263.22</v>
      </c>
      <c r="F144" s="13">
        <f t="shared" si="10"/>
        <v>685</v>
      </c>
    </row>
    <row r="145" spans="2:6" ht="11.25" customHeight="1" x14ac:dyDescent="0.25">
      <c r="B145" s="11">
        <v>690</v>
      </c>
      <c r="C145" s="11">
        <f t="shared" si="8"/>
        <v>690</v>
      </c>
      <c r="D145" s="14">
        <f t="shared" si="9"/>
        <v>578.22</v>
      </c>
      <c r="E145" s="13">
        <f t="shared" si="11"/>
        <v>1268.22</v>
      </c>
      <c r="F145" s="13">
        <f t="shared" si="10"/>
        <v>690</v>
      </c>
    </row>
    <row r="146" spans="2:6" ht="11.25" customHeight="1" x14ac:dyDescent="0.25">
      <c r="B146" s="11">
        <v>695</v>
      </c>
      <c r="C146" s="11">
        <f t="shared" si="8"/>
        <v>695</v>
      </c>
      <c r="D146" s="14">
        <f t="shared" si="9"/>
        <v>578.22</v>
      </c>
      <c r="E146" s="13">
        <f t="shared" si="11"/>
        <v>1273.22</v>
      </c>
      <c r="F146" s="13">
        <f t="shared" si="10"/>
        <v>695</v>
      </c>
    </row>
    <row r="147" spans="2:6" ht="11.25" customHeight="1" x14ac:dyDescent="0.25">
      <c r="B147" s="11">
        <v>700</v>
      </c>
      <c r="C147" s="11">
        <f t="shared" si="8"/>
        <v>700</v>
      </c>
      <c r="D147" s="14">
        <f t="shared" si="9"/>
        <v>578.22</v>
      </c>
      <c r="E147" s="13">
        <f t="shared" si="11"/>
        <v>1278.22</v>
      </c>
      <c r="F147" s="13">
        <f t="shared" si="10"/>
        <v>700</v>
      </c>
    </row>
    <row r="148" spans="2:6" ht="11.25" customHeight="1" x14ac:dyDescent="0.25">
      <c r="B148" s="11">
        <v>705</v>
      </c>
      <c r="C148" s="11">
        <f t="shared" si="8"/>
        <v>705</v>
      </c>
      <c r="D148" s="14">
        <f t="shared" si="9"/>
        <v>578.22</v>
      </c>
      <c r="E148" s="13">
        <f>D148+B148</f>
        <v>1283.22</v>
      </c>
      <c r="F148" s="13">
        <f t="shared" si="10"/>
        <v>705</v>
      </c>
    </row>
    <row r="149" spans="2:6" ht="11.25" customHeight="1" x14ac:dyDescent="0.25">
      <c r="B149" s="11">
        <v>710</v>
      </c>
      <c r="C149" s="11">
        <f t="shared" si="8"/>
        <v>710</v>
      </c>
      <c r="D149" s="14">
        <f t="shared" si="9"/>
        <v>578.22</v>
      </c>
      <c r="E149" s="13">
        <f t="shared" si="11"/>
        <v>1288.22</v>
      </c>
      <c r="F149" s="13">
        <f t="shared" si="10"/>
        <v>710</v>
      </c>
    </row>
    <row r="150" spans="2:6" ht="11.25" customHeight="1" x14ac:dyDescent="0.25">
      <c r="B150" s="11">
        <v>715</v>
      </c>
      <c r="C150" s="11">
        <f t="shared" si="8"/>
        <v>715</v>
      </c>
      <c r="D150" s="14">
        <f t="shared" si="9"/>
        <v>578.22</v>
      </c>
      <c r="E150" s="13">
        <f t="shared" si="11"/>
        <v>1293.22</v>
      </c>
      <c r="F150" s="13">
        <f t="shared" si="10"/>
        <v>715</v>
      </c>
    </row>
    <row r="151" spans="2:6" ht="11.25" customHeight="1" x14ac:dyDescent="0.25">
      <c r="B151" s="11">
        <v>720</v>
      </c>
      <c r="C151" s="11">
        <f t="shared" si="8"/>
        <v>720</v>
      </c>
      <c r="D151" s="14">
        <f t="shared" si="9"/>
        <v>578.22</v>
      </c>
      <c r="E151" s="13">
        <f t="shared" si="11"/>
        <v>1298.22</v>
      </c>
      <c r="F151" s="13">
        <f t="shared" si="10"/>
        <v>720</v>
      </c>
    </row>
    <row r="152" spans="2:6" ht="11.25" customHeight="1" x14ac:dyDescent="0.25">
      <c r="B152" s="11">
        <v>725</v>
      </c>
      <c r="C152" s="11">
        <f t="shared" si="8"/>
        <v>725</v>
      </c>
      <c r="D152" s="14">
        <f t="shared" si="9"/>
        <v>578.22</v>
      </c>
      <c r="E152" s="13">
        <f t="shared" si="11"/>
        <v>1303.22</v>
      </c>
      <c r="F152" s="13">
        <f t="shared" si="10"/>
        <v>725</v>
      </c>
    </row>
    <row r="153" spans="2:6" ht="11.25" customHeight="1" x14ac:dyDescent="0.25">
      <c r="B153" s="11">
        <v>730</v>
      </c>
      <c r="C153" s="11">
        <f t="shared" si="8"/>
        <v>730</v>
      </c>
      <c r="D153" s="14">
        <f t="shared" si="9"/>
        <v>578.22</v>
      </c>
      <c r="E153" s="13">
        <f t="shared" si="11"/>
        <v>1308.22</v>
      </c>
      <c r="F153" s="13">
        <f t="shared" si="10"/>
        <v>730</v>
      </c>
    </row>
    <row r="154" spans="2:6" ht="11.25" customHeight="1" x14ac:dyDescent="0.25">
      <c r="B154" s="11">
        <v>735</v>
      </c>
      <c r="C154" s="11">
        <f t="shared" si="8"/>
        <v>735</v>
      </c>
      <c r="D154" s="14">
        <f t="shared" si="9"/>
        <v>578.22</v>
      </c>
      <c r="E154" s="13">
        <f t="shared" si="11"/>
        <v>1313.22</v>
      </c>
      <c r="F154" s="13">
        <f t="shared" si="10"/>
        <v>735</v>
      </c>
    </row>
    <row r="155" spans="2:6" ht="11.25" customHeight="1" x14ac:dyDescent="0.25">
      <c r="B155" s="11">
        <v>740</v>
      </c>
      <c r="C155" s="11">
        <f t="shared" si="8"/>
        <v>740</v>
      </c>
      <c r="D155" s="14">
        <f t="shared" si="9"/>
        <v>578.22</v>
      </c>
      <c r="E155" s="13">
        <f t="shared" si="11"/>
        <v>1318.22</v>
      </c>
      <c r="F155" s="13">
        <f t="shared" si="10"/>
        <v>740</v>
      </c>
    </row>
    <row r="156" spans="2:6" ht="11.25" customHeight="1" x14ac:dyDescent="0.25">
      <c r="B156" s="11">
        <v>745</v>
      </c>
      <c r="C156" s="11">
        <f t="shared" si="8"/>
        <v>745</v>
      </c>
      <c r="D156" s="14">
        <f t="shared" si="9"/>
        <v>578.22</v>
      </c>
      <c r="E156" s="13">
        <f t="shared" si="11"/>
        <v>1323.22</v>
      </c>
      <c r="F156" s="13">
        <f t="shared" si="10"/>
        <v>745</v>
      </c>
    </row>
    <row r="157" spans="2:6" ht="11.25" customHeight="1" x14ac:dyDescent="0.25">
      <c r="B157" s="11">
        <v>750</v>
      </c>
      <c r="C157" s="11">
        <f t="shared" si="8"/>
        <v>750</v>
      </c>
      <c r="D157" s="14">
        <f>$B$5</f>
        <v>578.22</v>
      </c>
      <c r="E157" s="13">
        <f>D157+B157</f>
        <v>1328.22</v>
      </c>
      <c r="F157" s="13">
        <f t="shared" si="10"/>
        <v>750</v>
      </c>
    </row>
    <row r="158" spans="2:6" ht="11.25" customHeight="1" x14ac:dyDescent="0.25">
      <c r="B158" s="11">
        <v>755</v>
      </c>
      <c r="C158" s="11">
        <f t="shared" si="8"/>
        <v>755</v>
      </c>
      <c r="D158" s="14">
        <f>1330.7-B158</f>
        <v>575.70000000000005</v>
      </c>
      <c r="E158" s="13">
        <f t="shared" si="11"/>
        <v>1330.7</v>
      </c>
      <c r="F158" s="13">
        <f t="shared" si="10"/>
        <v>755</v>
      </c>
    </row>
    <row r="159" spans="2:6" ht="11.25" customHeight="1" x14ac:dyDescent="0.25">
      <c r="B159" s="11">
        <v>760</v>
      </c>
      <c r="C159" s="11">
        <f t="shared" si="8"/>
        <v>760</v>
      </c>
      <c r="D159" s="14">
        <f>1330.7-B159</f>
        <v>570.70000000000005</v>
      </c>
      <c r="E159" s="13">
        <f t="shared" si="11"/>
        <v>1330.7</v>
      </c>
      <c r="F159" s="13">
        <f t="shared" si="10"/>
        <v>760</v>
      </c>
    </row>
    <row r="160" spans="2:6" ht="11.25" customHeight="1" x14ac:dyDescent="0.25">
      <c r="B160" s="11">
        <v>765</v>
      </c>
      <c r="C160" s="11">
        <f t="shared" si="8"/>
        <v>765</v>
      </c>
      <c r="D160" s="14">
        <f t="shared" ref="D160:D223" si="12">1330.7-B160</f>
        <v>565.70000000000005</v>
      </c>
      <c r="E160" s="13">
        <f t="shared" si="11"/>
        <v>1330.7</v>
      </c>
      <c r="F160" s="13">
        <f t="shared" si="10"/>
        <v>765</v>
      </c>
    </row>
    <row r="161" spans="2:6" ht="11.25" customHeight="1" x14ac:dyDescent="0.25">
      <c r="B161" s="11">
        <v>770</v>
      </c>
      <c r="C161" s="11">
        <f t="shared" si="8"/>
        <v>770</v>
      </c>
      <c r="D161" s="14">
        <f t="shared" si="12"/>
        <v>560.70000000000005</v>
      </c>
      <c r="E161" s="13">
        <f t="shared" si="11"/>
        <v>1330.7</v>
      </c>
      <c r="F161" s="13">
        <f t="shared" si="10"/>
        <v>770</v>
      </c>
    </row>
    <row r="162" spans="2:6" ht="11.25" customHeight="1" x14ac:dyDescent="0.25">
      <c r="B162" s="11">
        <v>775</v>
      </c>
      <c r="C162" s="11">
        <f t="shared" si="8"/>
        <v>775</v>
      </c>
      <c r="D162" s="14">
        <f t="shared" si="12"/>
        <v>555.70000000000005</v>
      </c>
      <c r="E162" s="13">
        <f t="shared" si="11"/>
        <v>1330.7</v>
      </c>
      <c r="F162" s="13">
        <f t="shared" si="10"/>
        <v>775</v>
      </c>
    </row>
    <row r="163" spans="2:6" ht="11.25" customHeight="1" x14ac:dyDescent="0.25">
      <c r="B163" s="11">
        <v>780</v>
      </c>
      <c r="C163" s="11">
        <f t="shared" si="8"/>
        <v>780</v>
      </c>
      <c r="D163" s="14">
        <f t="shared" si="12"/>
        <v>550.70000000000005</v>
      </c>
      <c r="E163" s="13">
        <f t="shared" si="11"/>
        <v>1330.7</v>
      </c>
      <c r="F163" s="13">
        <f t="shared" si="10"/>
        <v>780</v>
      </c>
    </row>
    <row r="164" spans="2:6" ht="11.25" customHeight="1" x14ac:dyDescent="0.25">
      <c r="B164" s="11">
        <v>785</v>
      </c>
      <c r="C164" s="11">
        <f t="shared" si="8"/>
        <v>785</v>
      </c>
      <c r="D164" s="14">
        <f t="shared" si="12"/>
        <v>545.70000000000005</v>
      </c>
      <c r="E164" s="13">
        <f t="shared" si="11"/>
        <v>1330.7</v>
      </c>
      <c r="F164" s="13">
        <f t="shared" si="10"/>
        <v>785</v>
      </c>
    </row>
    <row r="165" spans="2:6" ht="11.25" customHeight="1" x14ac:dyDescent="0.25">
      <c r="B165" s="11">
        <v>790</v>
      </c>
      <c r="C165" s="11">
        <f t="shared" si="8"/>
        <v>790</v>
      </c>
      <c r="D165" s="14">
        <f t="shared" si="12"/>
        <v>540.70000000000005</v>
      </c>
      <c r="E165" s="13">
        <f t="shared" si="11"/>
        <v>1330.7</v>
      </c>
      <c r="F165" s="13">
        <f t="shared" si="10"/>
        <v>790</v>
      </c>
    </row>
    <row r="166" spans="2:6" ht="11.25" customHeight="1" x14ac:dyDescent="0.25">
      <c r="B166" s="11">
        <v>795</v>
      </c>
      <c r="C166" s="11">
        <f t="shared" si="8"/>
        <v>795</v>
      </c>
      <c r="D166" s="14">
        <f t="shared" si="12"/>
        <v>535.70000000000005</v>
      </c>
      <c r="E166" s="13">
        <f t="shared" si="11"/>
        <v>1330.7</v>
      </c>
      <c r="F166" s="13">
        <f t="shared" si="10"/>
        <v>795</v>
      </c>
    </row>
    <row r="167" spans="2:6" ht="11.25" customHeight="1" x14ac:dyDescent="0.25">
      <c r="B167" s="11">
        <v>800</v>
      </c>
      <c r="C167" s="11">
        <f t="shared" si="8"/>
        <v>800</v>
      </c>
      <c r="D167" s="14">
        <f t="shared" si="12"/>
        <v>530.70000000000005</v>
      </c>
      <c r="E167" s="13">
        <f t="shared" si="11"/>
        <v>1330.7</v>
      </c>
      <c r="F167" s="13">
        <f t="shared" si="10"/>
        <v>800</v>
      </c>
    </row>
    <row r="168" spans="2:6" ht="11.25" customHeight="1" x14ac:dyDescent="0.25">
      <c r="B168" s="11">
        <v>805</v>
      </c>
      <c r="C168" s="11">
        <f t="shared" si="8"/>
        <v>805</v>
      </c>
      <c r="D168" s="14">
        <f t="shared" si="12"/>
        <v>525.70000000000005</v>
      </c>
      <c r="E168" s="13">
        <f t="shared" si="11"/>
        <v>1330.7</v>
      </c>
      <c r="F168" s="13">
        <f t="shared" si="10"/>
        <v>805</v>
      </c>
    </row>
    <row r="169" spans="2:6" ht="11.25" customHeight="1" x14ac:dyDescent="0.25">
      <c r="B169" s="11">
        <v>810</v>
      </c>
      <c r="C169" s="11">
        <f t="shared" si="8"/>
        <v>810</v>
      </c>
      <c r="D169" s="14">
        <f t="shared" si="12"/>
        <v>520.70000000000005</v>
      </c>
      <c r="E169" s="13">
        <f t="shared" si="11"/>
        <v>1330.7</v>
      </c>
      <c r="F169" s="13">
        <f t="shared" si="10"/>
        <v>810</v>
      </c>
    </row>
    <row r="170" spans="2:6" ht="11.25" customHeight="1" x14ac:dyDescent="0.25">
      <c r="B170" s="11">
        <v>815</v>
      </c>
      <c r="C170" s="11">
        <f t="shared" si="8"/>
        <v>815</v>
      </c>
      <c r="D170" s="14">
        <f t="shared" si="12"/>
        <v>515.70000000000005</v>
      </c>
      <c r="E170" s="13">
        <f t="shared" si="11"/>
        <v>1330.7</v>
      </c>
      <c r="F170" s="13">
        <f t="shared" si="10"/>
        <v>815</v>
      </c>
    </row>
    <row r="171" spans="2:6" ht="11.25" customHeight="1" x14ac:dyDescent="0.25">
      <c r="B171" s="11">
        <v>820</v>
      </c>
      <c r="C171" s="11">
        <f t="shared" si="8"/>
        <v>820</v>
      </c>
      <c r="D171" s="14">
        <f t="shared" si="12"/>
        <v>510.70000000000005</v>
      </c>
      <c r="E171" s="13">
        <f t="shared" si="11"/>
        <v>1330.7</v>
      </c>
      <c r="F171" s="13">
        <f t="shared" si="10"/>
        <v>820</v>
      </c>
    </row>
    <row r="172" spans="2:6" ht="11.25" customHeight="1" x14ac:dyDescent="0.25">
      <c r="B172" s="11">
        <v>825</v>
      </c>
      <c r="C172" s="11">
        <f t="shared" si="8"/>
        <v>825</v>
      </c>
      <c r="D172" s="14">
        <f t="shared" si="12"/>
        <v>505.70000000000005</v>
      </c>
      <c r="E172" s="13">
        <f t="shared" si="11"/>
        <v>1330.7</v>
      </c>
      <c r="F172" s="13">
        <f t="shared" si="10"/>
        <v>825</v>
      </c>
    </row>
    <row r="173" spans="2:6" ht="11.25" customHeight="1" x14ac:dyDescent="0.25">
      <c r="B173" s="11">
        <v>830</v>
      </c>
      <c r="C173" s="11">
        <f t="shared" si="8"/>
        <v>830</v>
      </c>
      <c r="D173" s="14">
        <f t="shared" si="12"/>
        <v>500.70000000000005</v>
      </c>
      <c r="E173" s="13">
        <f t="shared" si="11"/>
        <v>1330.7</v>
      </c>
      <c r="F173" s="13">
        <f t="shared" si="10"/>
        <v>830</v>
      </c>
    </row>
    <row r="174" spans="2:6" ht="11.25" customHeight="1" x14ac:dyDescent="0.25">
      <c r="B174" s="11">
        <v>835</v>
      </c>
      <c r="C174" s="11">
        <f t="shared" si="8"/>
        <v>835</v>
      </c>
      <c r="D174" s="14">
        <f t="shared" si="12"/>
        <v>495.70000000000005</v>
      </c>
      <c r="E174" s="13">
        <f t="shared" si="11"/>
        <v>1330.7</v>
      </c>
      <c r="F174" s="13">
        <f t="shared" si="10"/>
        <v>835</v>
      </c>
    </row>
    <row r="175" spans="2:6" ht="11.25" customHeight="1" x14ac:dyDescent="0.25">
      <c r="B175" s="11">
        <v>840</v>
      </c>
      <c r="C175" s="11">
        <f t="shared" si="8"/>
        <v>840</v>
      </c>
      <c r="D175" s="14">
        <f t="shared" si="12"/>
        <v>490.70000000000005</v>
      </c>
      <c r="E175" s="13">
        <f t="shared" si="11"/>
        <v>1330.7</v>
      </c>
      <c r="F175" s="13">
        <f t="shared" si="10"/>
        <v>840</v>
      </c>
    </row>
    <row r="176" spans="2:6" ht="11.25" customHeight="1" x14ac:dyDescent="0.25">
      <c r="B176" s="11">
        <v>845</v>
      </c>
      <c r="C176" s="11">
        <f t="shared" si="8"/>
        <v>845</v>
      </c>
      <c r="D176" s="14">
        <f t="shared" si="12"/>
        <v>485.70000000000005</v>
      </c>
      <c r="E176" s="13">
        <f t="shared" si="11"/>
        <v>1330.7</v>
      </c>
      <c r="F176" s="13">
        <f t="shared" si="10"/>
        <v>845</v>
      </c>
    </row>
    <row r="177" spans="2:6" ht="11.25" customHeight="1" x14ac:dyDescent="0.25">
      <c r="B177" s="11">
        <v>850</v>
      </c>
      <c r="C177" s="11">
        <f t="shared" si="8"/>
        <v>850</v>
      </c>
      <c r="D177" s="14">
        <f t="shared" si="12"/>
        <v>480.70000000000005</v>
      </c>
      <c r="E177" s="13">
        <f t="shared" si="11"/>
        <v>1330.7</v>
      </c>
      <c r="F177" s="13">
        <f t="shared" si="10"/>
        <v>850</v>
      </c>
    </row>
    <row r="178" spans="2:6" ht="11.25" customHeight="1" x14ac:dyDescent="0.25">
      <c r="B178" s="11">
        <v>855</v>
      </c>
      <c r="C178" s="11">
        <f t="shared" si="8"/>
        <v>855</v>
      </c>
      <c r="D178" s="14">
        <f t="shared" si="12"/>
        <v>475.70000000000005</v>
      </c>
      <c r="E178" s="13">
        <f t="shared" si="11"/>
        <v>1330.7</v>
      </c>
      <c r="F178" s="13">
        <f t="shared" si="10"/>
        <v>855</v>
      </c>
    </row>
    <row r="179" spans="2:6" ht="11.25" customHeight="1" x14ac:dyDescent="0.25">
      <c r="B179" s="11">
        <v>860</v>
      </c>
      <c r="C179" s="11">
        <f t="shared" si="8"/>
        <v>860</v>
      </c>
      <c r="D179" s="14">
        <f t="shared" si="12"/>
        <v>470.70000000000005</v>
      </c>
      <c r="E179" s="13">
        <f t="shared" si="11"/>
        <v>1330.7</v>
      </c>
      <c r="F179" s="13">
        <f t="shared" si="10"/>
        <v>860</v>
      </c>
    </row>
    <row r="180" spans="2:6" ht="11.25" customHeight="1" x14ac:dyDescent="0.25">
      <c r="B180" s="11">
        <v>865</v>
      </c>
      <c r="C180" s="11">
        <f t="shared" si="8"/>
        <v>865</v>
      </c>
      <c r="D180" s="14">
        <f t="shared" si="12"/>
        <v>465.70000000000005</v>
      </c>
      <c r="E180" s="13">
        <f t="shared" si="11"/>
        <v>1330.7</v>
      </c>
      <c r="F180" s="13">
        <f t="shared" si="10"/>
        <v>865</v>
      </c>
    </row>
    <row r="181" spans="2:6" ht="11.25" customHeight="1" x14ac:dyDescent="0.25">
      <c r="B181" s="11">
        <v>870</v>
      </c>
      <c r="C181" s="11">
        <f t="shared" si="8"/>
        <v>870</v>
      </c>
      <c r="D181" s="14">
        <f t="shared" si="12"/>
        <v>460.70000000000005</v>
      </c>
      <c r="E181" s="13">
        <f t="shared" si="11"/>
        <v>1330.7</v>
      </c>
      <c r="F181" s="13">
        <f t="shared" si="10"/>
        <v>870</v>
      </c>
    </row>
    <row r="182" spans="2:6" ht="11.25" customHeight="1" x14ac:dyDescent="0.25">
      <c r="B182" s="11">
        <v>875</v>
      </c>
      <c r="C182" s="11">
        <f t="shared" si="8"/>
        <v>875</v>
      </c>
      <c r="D182" s="14">
        <f t="shared" si="12"/>
        <v>455.70000000000005</v>
      </c>
      <c r="E182" s="13">
        <f t="shared" si="11"/>
        <v>1330.7</v>
      </c>
      <c r="F182" s="13">
        <f t="shared" si="10"/>
        <v>875</v>
      </c>
    </row>
    <row r="183" spans="2:6" ht="11.25" customHeight="1" x14ac:dyDescent="0.25">
      <c r="B183" s="11">
        <v>880</v>
      </c>
      <c r="C183" s="11">
        <f t="shared" si="8"/>
        <v>880</v>
      </c>
      <c r="D183" s="14">
        <f t="shared" si="12"/>
        <v>450.70000000000005</v>
      </c>
      <c r="E183" s="13">
        <f t="shared" si="11"/>
        <v>1330.7</v>
      </c>
      <c r="F183" s="13">
        <f t="shared" si="10"/>
        <v>880</v>
      </c>
    </row>
    <row r="184" spans="2:6" ht="11.25" customHeight="1" x14ac:dyDescent="0.25">
      <c r="B184" s="11">
        <v>885</v>
      </c>
      <c r="C184" s="11">
        <f t="shared" si="8"/>
        <v>885</v>
      </c>
      <c r="D184" s="14">
        <f t="shared" si="12"/>
        <v>445.70000000000005</v>
      </c>
      <c r="E184" s="13">
        <f t="shared" si="11"/>
        <v>1330.7</v>
      </c>
      <c r="F184" s="13">
        <f t="shared" si="10"/>
        <v>885</v>
      </c>
    </row>
    <row r="185" spans="2:6" ht="11.25" customHeight="1" x14ac:dyDescent="0.25">
      <c r="B185" s="11">
        <v>890</v>
      </c>
      <c r="C185" s="11">
        <f t="shared" si="8"/>
        <v>890</v>
      </c>
      <c r="D185" s="14">
        <f t="shared" si="12"/>
        <v>440.70000000000005</v>
      </c>
      <c r="E185" s="13">
        <f t="shared" si="11"/>
        <v>1330.7</v>
      </c>
      <c r="F185" s="13">
        <f t="shared" si="10"/>
        <v>890</v>
      </c>
    </row>
    <row r="186" spans="2:6" ht="11.25" customHeight="1" x14ac:dyDescent="0.25">
      <c r="B186" s="11">
        <v>895</v>
      </c>
      <c r="C186" s="11">
        <f t="shared" si="8"/>
        <v>895</v>
      </c>
      <c r="D186" s="14">
        <f t="shared" si="12"/>
        <v>435.70000000000005</v>
      </c>
      <c r="E186" s="13">
        <f t="shared" si="11"/>
        <v>1330.7</v>
      </c>
      <c r="F186" s="13">
        <f t="shared" si="10"/>
        <v>895</v>
      </c>
    </row>
    <row r="187" spans="2:6" ht="11.25" customHeight="1" x14ac:dyDescent="0.25">
      <c r="B187" s="11">
        <v>900</v>
      </c>
      <c r="C187" s="11">
        <f t="shared" si="8"/>
        <v>900</v>
      </c>
      <c r="D187" s="14">
        <f t="shared" si="12"/>
        <v>430.70000000000005</v>
      </c>
      <c r="E187" s="13">
        <f t="shared" si="11"/>
        <v>1330.7</v>
      </c>
      <c r="F187" s="13">
        <f t="shared" si="10"/>
        <v>900</v>
      </c>
    </row>
    <row r="188" spans="2:6" ht="11.25" customHeight="1" x14ac:dyDescent="0.25">
      <c r="B188" s="11">
        <v>905</v>
      </c>
      <c r="C188" s="11">
        <f t="shared" si="8"/>
        <v>905</v>
      </c>
      <c r="D188" s="14">
        <f t="shared" si="12"/>
        <v>425.70000000000005</v>
      </c>
      <c r="E188" s="13">
        <f t="shared" si="11"/>
        <v>1330.7</v>
      </c>
      <c r="F188" s="13">
        <f t="shared" si="10"/>
        <v>905</v>
      </c>
    </row>
    <row r="189" spans="2:6" ht="11.25" customHeight="1" x14ac:dyDescent="0.25">
      <c r="B189" s="11">
        <v>910</v>
      </c>
      <c r="C189" s="11">
        <f t="shared" si="8"/>
        <v>910</v>
      </c>
      <c r="D189" s="14">
        <f t="shared" si="12"/>
        <v>420.70000000000005</v>
      </c>
      <c r="E189" s="13">
        <f t="shared" si="11"/>
        <v>1330.7</v>
      </c>
      <c r="F189" s="13">
        <f t="shared" si="10"/>
        <v>910</v>
      </c>
    </row>
    <row r="190" spans="2:6" ht="11.25" customHeight="1" x14ac:dyDescent="0.25">
      <c r="B190" s="11">
        <v>915</v>
      </c>
      <c r="C190" s="11">
        <f t="shared" si="8"/>
        <v>915</v>
      </c>
      <c r="D190" s="14">
        <f t="shared" si="12"/>
        <v>415.70000000000005</v>
      </c>
      <c r="E190" s="13">
        <f t="shared" si="11"/>
        <v>1330.7</v>
      </c>
      <c r="F190" s="13">
        <f t="shared" si="10"/>
        <v>915</v>
      </c>
    </row>
    <row r="191" spans="2:6" ht="11.25" customHeight="1" x14ac:dyDescent="0.25">
      <c r="B191" s="11">
        <v>920</v>
      </c>
      <c r="C191" s="11">
        <f t="shared" si="8"/>
        <v>920</v>
      </c>
      <c r="D191" s="14">
        <f t="shared" si="12"/>
        <v>410.70000000000005</v>
      </c>
      <c r="E191" s="13">
        <f t="shared" si="11"/>
        <v>1330.7</v>
      </c>
      <c r="F191" s="13">
        <f t="shared" si="10"/>
        <v>920</v>
      </c>
    </row>
    <row r="192" spans="2:6" ht="11.25" customHeight="1" x14ac:dyDescent="0.25">
      <c r="B192" s="11">
        <v>925</v>
      </c>
      <c r="C192" s="11">
        <f t="shared" si="8"/>
        <v>925</v>
      </c>
      <c r="D192" s="14">
        <f t="shared" si="12"/>
        <v>405.70000000000005</v>
      </c>
      <c r="E192" s="13">
        <f t="shared" si="11"/>
        <v>1330.7</v>
      </c>
      <c r="F192" s="13">
        <f t="shared" si="10"/>
        <v>925</v>
      </c>
    </row>
    <row r="193" spans="2:6" ht="11.25" customHeight="1" x14ac:dyDescent="0.25">
      <c r="B193" s="11">
        <v>930</v>
      </c>
      <c r="C193" s="11">
        <f t="shared" si="8"/>
        <v>930</v>
      </c>
      <c r="D193" s="14">
        <f t="shared" si="12"/>
        <v>400.70000000000005</v>
      </c>
      <c r="E193" s="13">
        <f t="shared" si="11"/>
        <v>1330.7</v>
      </c>
      <c r="F193" s="13">
        <f t="shared" si="10"/>
        <v>930</v>
      </c>
    </row>
    <row r="194" spans="2:6" ht="11.25" customHeight="1" x14ac:dyDescent="0.25">
      <c r="B194" s="11">
        <v>935</v>
      </c>
      <c r="C194" s="11">
        <f t="shared" si="8"/>
        <v>935</v>
      </c>
      <c r="D194" s="14">
        <f t="shared" si="12"/>
        <v>395.70000000000005</v>
      </c>
      <c r="E194" s="13">
        <f t="shared" si="11"/>
        <v>1330.7</v>
      </c>
      <c r="F194" s="13">
        <f t="shared" si="10"/>
        <v>935</v>
      </c>
    </row>
    <row r="195" spans="2:6" ht="11.25" customHeight="1" x14ac:dyDescent="0.25">
      <c r="B195" s="11">
        <v>940</v>
      </c>
      <c r="C195" s="11">
        <f t="shared" si="8"/>
        <v>940</v>
      </c>
      <c r="D195" s="14">
        <f t="shared" si="12"/>
        <v>390.70000000000005</v>
      </c>
      <c r="E195" s="13">
        <f t="shared" si="11"/>
        <v>1330.7</v>
      </c>
      <c r="F195" s="13">
        <f t="shared" si="10"/>
        <v>940</v>
      </c>
    </row>
    <row r="196" spans="2:6" ht="11.25" customHeight="1" x14ac:dyDescent="0.25">
      <c r="B196" s="11">
        <v>945</v>
      </c>
      <c r="C196" s="11">
        <f t="shared" si="8"/>
        <v>945</v>
      </c>
      <c r="D196" s="14">
        <f t="shared" si="12"/>
        <v>385.70000000000005</v>
      </c>
      <c r="E196" s="13">
        <f t="shared" si="11"/>
        <v>1330.7</v>
      </c>
      <c r="F196" s="13">
        <f t="shared" si="10"/>
        <v>945</v>
      </c>
    </row>
    <row r="197" spans="2:6" ht="11.25" customHeight="1" x14ac:dyDescent="0.25">
      <c r="B197" s="11">
        <v>950</v>
      </c>
      <c r="C197" s="11">
        <f t="shared" si="8"/>
        <v>950</v>
      </c>
      <c r="D197" s="14">
        <f t="shared" si="12"/>
        <v>380.70000000000005</v>
      </c>
      <c r="E197" s="13">
        <f t="shared" si="11"/>
        <v>1330.7</v>
      </c>
      <c r="F197" s="13">
        <f t="shared" si="10"/>
        <v>950</v>
      </c>
    </row>
    <row r="198" spans="2:6" ht="11.25" customHeight="1" x14ac:dyDescent="0.25">
      <c r="B198" s="11">
        <v>955</v>
      </c>
      <c r="C198" s="11">
        <f t="shared" si="8"/>
        <v>955</v>
      </c>
      <c r="D198" s="14">
        <f t="shared" si="12"/>
        <v>375.70000000000005</v>
      </c>
      <c r="E198" s="13">
        <f t="shared" si="11"/>
        <v>1330.7</v>
      </c>
      <c r="F198" s="13">
        <f t="shared" si="10"/>
        <v>955</v>
      </c>
    </row>
    <row r="199" spans="2:6" ht="11.25" customHeight="1" x14ac:dyDescent="0.25">
      <c r="B199" s="11">
        <v>960</v>
      </c>
      <c r="C199" s="11">
        <f t="shared" ref="C199:C258" si="13">+B199</f>
        <v>960</v>
      </c>
      <c r="D199" s="14">
        <f t="shared" si="12"/>
        <v>370.70000000000005</v>
      </c>
      <c r="E199" s="13">
        <f t="shared" si="11"/>
        <v>1330.7</v>
      </c>
      <c r="F199" s="13">
        <f t="shared" si="10"/>
        <v>960</v>
      </c>
    </row>
    <row r="200" spans="2:6" ht="11.25" customHeight="1" x14ac:dyDescent="0.25">
      <c r="B200" s="11">
        <v>965</v>
      </c>
      <c r="C200" s="11">
        <f t="shared" si="13"/>
        <v>965</v>
      </c>
      <c r="D200" s="14">
        <f t="shared" si="12"/>
        <v>365.70000000000005</v>
      </c>
      <c r="E200" s="13">
        <f t="shared" si="11"/>
        <v>1330.7</v>
      </c>
      <c r="F200" s="13">
        <f t="shared" ref="F200:F258" si="14">E200-D200</f>
        <v>965</v>
      </c>
    </row>
    <row r="201" spans="2:6" ht="11.25" customHeight="1" x14ac:dyDescent="0.25">
      <c r="B201" s="11">
        <v>970</v>
      </c>
      <c r="C201" s="11">
        <f t="shared" si="13"/>
        <v>970</v>
      </c>
      <c r="D201" s="14">
        <f t="shared" si="12"/>
        <v>360.70000000000005</v>
      </c>
      <c r="E201" s="13">
        <f t="shared" si="11"/>
        <v>1330.7</v>
      </c>
      <c r="F201" s="13">
        <f t="shared" si="14"/>
        <v>970</v>
      </c>
    </row>
    <row r="202" spans="2:6" ht="11.25" customHeight="1" x14ac:dyDescent="0.25">
      <c r="B202" s="11">
        <v>975</v>
      </c>
      <c r="C202" s="11">
        <f t="shared" si="13"/>
        <v>975</v>
      </c>
      <c r="D202" s="14">
        <f t="shared" si="12"/>
        <v>355.70000000000005</v>
      </c>
      <c r="E202" s="13">
        <f t="shared" ref="E202:E258" si="15">D202+B202</f>
        <v>1330.7</v>
      </c>
      <c r="F202" s="13">
        <f t="shared" si="14"/>
        <v>975</v>
      </c>
    </row>
    <row r="203" spans="2:6" ht="11.25" customHeight="1" x14ac:dyDescent="0.25">
      <c r="B203" s="11">
        <v>980</v>
      </c>
      <c r="C203" s="11">
        <f t="shared" si="13"/>
        <v>980</v>
      </c>
      <c r="D203" s="14">
        <f t="shared" si="12"/>
        <v>350.70000000000005</v>
      </c>
      <c r="E203" s="13">
        <f t="shared" si="15"/>
        <v>1330.7</v>
      </c>
      <c r="F203" s="13">
        <f t="shared" si="14"/>
        <v>980</v>
      </c>
    </row>
    <row r="204" spans="2:6" ht="11.25" customHeight="1" x14ac:dyDescent="0.25">
      <c r="B204" s="11">
        <v>985</v>
      </c>
      <c r="C204" s="11">
        <f t="shared" si="13"/>
        <v>985</v>
      </c>
      <c r="D204" s="14">
        <f t="shared" si="12"/>
        <v>345.70000000000005</v>
      </c>
      <c r="E204" s="13">
        <f t="shared" si="15"/>
        <v>1330.7</v>
      </c>
      <c r="F204" s="13">
        <f t="shared" si="14"/>
        <v>985</v>
      </c>
    </row>
    <row r="205" spans="2:6" ht="11.25" customHeight="1" x14ac:dyDescent="0.25">
      <c r="B205" s="11">
        <v>990</v>
      </c>
      <c r="C205" s="11">
        <f t="shared" si="13"/>
        <v>990</v>
      </c>
      <c r="D205" s="14">
        <f t="shared" si="12"/>
        <v>340.70000000000005</v>
      </c>
      <c r="E205" s="13">
        <f t="shared" si="15"/>
        <v>1330.7</v>
      </c>
      <c r="F205" s="13">
        <f>E205-D205</f>
        <v>990</v>
      </c>
    </row>
    <row r="206" spans="2:6" ht="11.25" customHeight="1" x14ac:dyDescent="0.25">
      <c r="B206" s="11">
        <v>995</v>
      </c>
      <c r="C206" s="11">
        <f t="shared" si="13"/>
        <v>995</v>
      </c>
      <c r="D206" s="14">
        <f t="shared" si="12"/>
        <v>335.70000000000005</v>
      </c>
      <c r="E206" s="13">
        <f t="shared" si="15"/>
        <v>1330.7</v>
      </c>
      <c r="F206" s="13">
        <f>E206-D206</f>
        <v>995</v>
      </c>
    </row>
    <row r="207" spans="2:6" ht="11.25" customHeight="1" x14ac:dyDescent="0.25">
      <c r="B207" s="11">
        <v>1000</v>
      </c>
      <c r="C207" s="11">
        <f t="shared" si="13"/>
        <v>1000</v>
      </c>
      <c r="D207" s="14">
        <f t="shared" si="12"/>
        <v>330.70000000000005</v>
      </c>
      <c r="E207" s="13">
        <f t="shared" si="15"/>
        <v>1330.7</v>
      </c>
      <c r="F207" s="13">
        <f t="shared" si="14"/>
        <v>1000</v>
      </c>
    </row>
    <row r="208" spans="2:6" ht="11.25" customHeight="1" x14ac:dyDescent="0.25">
      <c r="B208" s="11">
        <v>1005</v>
      </c>
      <c r="C208" s="11">
        <f t="shared" si="13"/>
        <v>1005</v>
      </c>
      <c r="D208" s="14">
        <f t="shared" si="12"/>
        <v>325.70000000000005</v>
      </c>
      <c r="E208" s="13">
        <f t="shared" si="15"/>
        <v>1330.7</v>
      </c>
      <c r="F208" s="13">
        <f t="shared" si="14"/>
        <v>1005</v>
      </c>
    </row>
    <row r="209" spans="2:6" ht="11.25" customHeight="1" x14ac:dyDescent="0.25">
      <c r="B209" s="11">
        <v>1010</v>
      </c>
      <c r="C209" s="11">
        <f t="shared" si="13"/>
        <v>1010</v>
      </c>
      <c r="D209" s="14">
        <f t="shared" si="12"/>
        <v>320.70000000000005</v>
      </c>
      <c r="E209" s="13">
        <f t="shared" si="15"/>
        <v>1330.7</v>
      </c>
      <c r="F209" s="13">
        <f t="shared" si="14"/>
        <v>1010</v>
      </c>
    </row>
    <row r="210" spans="2:6" ht="11.25" customHeight="1" x14ac:dyDescent="0.25">
      <c r="B210" s="11">
        <v>1015</v>
      </c>
      <c r="C210" s="11">
        <f t="shared" si="13"/>
        <v>1015</v>
      </c>
      <c r="D210" s="14">
        <f t="shared" si="12"/>
        <v>315.70000000000005</v>
      </c>
      <c r="E210" s="13">
        <f t="shared" si="15"/>
        <v>1330.7</v>
      </c>
      <c r="F210" s="13">
        <f t="shared" si="14"/>
        <v>1015</v>
      </c>
    </row>
    <row r="211" spans="2:6" ht="11.25" customHeight="1" x14ac:dyDescent="0.25">
      <c r="B211" s="11">
        <v>1020</v>
      </c>
      <c r="C211" s="11">
        <f t="shared" si="13"/>
        <v>1020</v>
      </c>
      <c r="D211" s="14">
        <f t="shared" si="12"/>
        <v>310.70000000000005</v>
      </c>
      <c r="E211" s="13">
        <f t="shared" si="15"/>
        <v>1330.7</v>
      </c>
      <c r="F211" s="13">
        <f t="shared" si="14"/>
        <v>1020</v>
      </c>
    </row>
    <row r="212" spans="2:6" ht="11.25" customHeight="1" x14ac:dyDescent="0.25">
      <c r="B212" s="11">
        <v>1025</v>
      </c>
      <c r="C212" s="11">
        <f t="shared" si="13"/>
        <v>1025</v>
      </c>
      <c r="D212" s="14">
        <f t="shared" si="12"/>
        <v>305.70000000000005</v>
      </c>
      <c r="E212" s="13">
        <f t="shared" si="15"/>
        <v>1330.7</v>
      </c>
      <c r="F212" s="13">
        <f t="shared" si="14"/>
        <v>1025</v>
      </c>
    </row>
    <row r="213" spans="2:6" ht="11.25" customHeight="1" x14ac:dyDescent="0.25">
      <c r="B213" s="11">
        <v>1030</v>
      </c>
      <c r="C213" s="11">
        <f t="shared" si="13"/>
        <v>1030</v>
      </c>
      <c r="D213" s="14">
        <f t="shared" si="12"/>
        <v>300.70000000000005</v>
      </c>
      <c r="E213" s="13">
        <f t="shared" si="15"/>
        <v>1330.7</v>
      </c>
      <c r="F213" s="13">
        <f t="shared" si="14"/>
        <v>1030</v>
      </c>
    </row>
    <row r="214" spans="2:6" ht="11.25" customHeight="1" x14ac:dyDescent="0.25">
      <c r="B214" s="11">
        <v>1035</v>
      </c>
      <c r="C214" s="11">
        <f t="shared" si="13"/>
        <v>1035</v>
      </c>
      <c r="D214" s="14">
        <f t="shared" si="12"/>
        <v>295.70000000000005</v>
      </c>
      <c r="E214" s="13">
        <f t="shared" si="15"/>
        <v>1330.7</v>
      </c>
      <c r="F214" s="13">
        <f t="shared" si="14"/>
        <v>1035</v>
      </c>
    </row>
    <row r="215" spans="2:6" ht="11.25" customHeight="1" x14ac:dyDescent="0.25">
      <c r="B215" s="11">
        <v>1040</v>
      </c>
      <c r="C215" s="11">
        <f t="shared" si="13"/>
        <v>1040</v>
      </c>
      <c r="D215" s="14">
        <f t="shared" si="12"/>
        <v>290.70000000000005</v>
      </c>
      <c r="E215" s="13">
        <f t="shared" si="15"/>
        <v>1330.7</v>
      </c>
      <c r="F215" s="13">
        <f t="shared" si="14"/>
        <v>1040</v>
      </c>
    </row>
    <row r="216" spans="2:6" ht="11.25" customHeight="1" x14ac:dyDescent="0.25">
      <c r="B216" s="11">
        <v>1045</v>
      </c>
      <c r="C216" s="11">
        <f t="shared" si="13"/>
        <v>1045</v>
      </c>
      <c r="D216" s="14">
        <f t="shared" si="12"/>
        <v>285.70000000000005</v>
      </c>
      <c r="E216" s="13">
        <f t="shared" si="15"/>
        <v>1330.7</v>
      </c>
      <c r="F216" s="13">
        <f t="shared" si="14"/>
        <v>1045</v>
      </c>
    </row>
    <row r="217" spans="2:6" ht="11.25" customHeight="1" x14ac:dyDescent="0.25">
      <c r="B217" s="11">
        <v>1050</v>
      </c>
      <c r="C217" s="11">
        <f t="shared" si="13"/>
        <v>1050</v>
      </c>
      <c r="D217" s="14">
        <f t="shared" si="12"/>
        <v>280.70000000000005</v>
      </c>
      <c r="E217" s="13">
        <f t="shared" si="15"/>
        <v>1330.7</v>
      </c>
      <c r="F217" s="13">
        <f t="shared" si="14"/>
        <v>1050</v>
      </c>
    </row>
    <row r="218" spans="2:6" ht="11.25" customHeight="1" x14ac:dyDescent="0.25">
      <c r="B218" s="11">
        <v>1055</v>
      </c>
      <c r="C218" s="11">
        <f t="shared" si="13"/>
        <v>1055</v>
      </c>
      <c r="D218" s="14">
        <f t="shared" si="12"/>
        <v>275.70000000000005</v>
      </c>
      <c r="E218" s="13">
        <f t="shared" si="15"/>
        <v>1330.7</v>
      </c>
      <c r="F218" s="13">
        <f t="shared" si="14"/>
        <v>1055</v>
      </c>
    </row>
    <row r="219" spans="2:6" ht="11.25" customHeight="1" x14ac:dyDescent="0.25">
      <c r="B219" s="11">
        <v>1060</v>
      </c>
      <c r="C219" s="11">
        <f t="shared" si="13"/>
        <v>1060</v>
      </c>
      <c r="D219" s="14">
        <f t="shared" si="12"/>
        <v>270.70000000000005</v>
      </c>
      <c r="E219" s="13">
        <f t="shared" si="15"/>
        <v>1330.7</v>
      </c>
      <c r="F219" s="13">
        <f t="shared" si="14"/>
        <v>1060</v>
      </c>
    </row>
    <row r="220" spans="2:6" ht="11.25" customHeight="1" x14ac:dyDescent="0.25">
      <c r="B220" s="11">
        <v>1065</v>
      </c>
      <c r="C220" s="11">
        <f t="shared" si="13"/>
        <v>1065</v>
      </c>
      <c r="D220" s="14">
        <f t="shared" si="12"/>
        <v>265.70000000000005</v>
      </c>
      <c r="E220" s="13">
        <f t="shared" si="15"/>
        <v>1330.7</v>
      </c>
      <c r="F220" s="13">
        <f t="shared" si="14"/>
        <v>1065</v>
      </c>
    </row>
    <row r="221" spans="2:6" ht="11.25" customHeight="1" x14ac:dyDescent="0.25">
      <c r="B221" s="11">
        <v>1070</v>
      </c>
      <c r="C221" s="11">
        <f t="shared" si="13"/>
        <v>1070</v>
      </c>
      <c r="D221" s="14">
        <f t="shared" si="12"/>
        <v>260.70000000000005</v>
      </c>
      <c r="E221" s="13">
        <f t="shared" si="15"/>
        <v>1330.7</v>
      </c>
      <c r="F221" s="13">
        <f t="shared" si="14"/>
        <v>1070</v>
      </c>
    </row>
    <row r="222" spans="2:6" ht="11.25" customHeight="1" x14ac:dyDescent="0.25">
      <c r="B222" s="11">
        <v>1075</v>
      </c>
      <c r="C222" s="11">
        <f t="shared" si="13"/>
        <v>1075</v>
      </c>
      <c r="D222" s="14">
        <f t="shared" si="12"/>
        <v>255.70000000000005</v>
      </c>
      <c r="E222" s="13">
        <f t="shared" si="15"/>
        <v>1330.7</v>
      </c>
      <c r="F222" s="13">
        <f t="shared" si="14"/>
        <v>1075</v>
      </c>
    </row>
    <row r="223" spans="2:6" ht="11.25" customHeight="1" x14ac:dyDescent="0.25">
      <c r="B223" s="11">
        <v>1080</v>
      </c>
      <c r="C223" s="11">
        <f t="shared" si="13"/>
        <v>1080</v>
      </c>
      <c r="D223" s="14">
        <f t="shared" si="12"/>
        <v>250.70000000000005</v>
      </c>
      <c r="E223" s="13">
        <f t="shared" si="15"/>
        <v>1330.7</v>
      </c>
      <c r="F223" s="13">
        <f t="shared" si="14"/>
        <v>1080</v>
      </c>
    </row>
    <row r="224" spans="2:6" ht="11.25" customHeight="1" x14ac:dyDescent="0.25">
      <c r="B224" s="11">
        <v>1085</v>
      </c>
      <c r="C224" s="11">
        <f t="shared" si="13"/>
        <v>1085</v>
      </c>
      <c r="D224" s="14">
        <f t="shared" ref="D224:D258" si="16">1330.7-B224</f>
        <v>245.70000000000005</v>
      </c>
      <c r="E224" s="13">
        <f t="shared" si="15"/>
        <v>1330.7</v>
      </c>
      <c r="F224" s="13">
        <f t="shared" si="14"/>
        <v>1085</v>
      </c>
    </row>
    <row r="225" spans="2:6" ht="11.25" customHeight="1" x14ac:dyDescent="0.25">
      <c r="B225" s="11">
        <v>1090</v>
      </c>
      <c r="C225" s="11">
        <f t="shared" si="13"/>
        <v>1090</v>
      </c>
      <c r="D225" s="14">
        <f t="shared" si="16"/>
        <v>240.70000000000005</v>
      </c>
      <c r="E225" s="13">
        <f t="shared" si="15"/>
        <v>1330.7</v>
      </c>
      <c r="F225" s="13">
        <f t="shared" si="14"/>
        <v>1090</v>
      </c>
    </row>
    <row r="226" spans="2:6" ht="11.25" customHeight="1" x14ac:dyDescent="0.25">
      <c r="B226" s="11">
        <v>1095</v>
      </c>
      <c r="C226" s="11">
        <f t="shared" si="13"/>
        <v>1095</v>
      </c>
      <c r="D226" s="14">
        <f t="shared" si="16"/>
        <v>235.70000000000005</v>
      </c>
      <c r="E226" s="13">
        <f t="shared" si="15"/>
        <v>1330.7</v>
      </c>
      <c r="F226" s="13">
        <f t="shared" si="14"/>
        <v>1095</v>
      </c>
    </row>
    <row r="227" spans="2:6" ht="11.25" customHeight="1" x14ac:dyDescent="0.25">
      <c r="B227" s="11">
        <v>1100</v>
      </c>
      <c r="C227" s="11">
        <f t="shared" si="13"/>
        <v>1100</v>
      </c>
      <c r="D227" s="14">
        <f t="shared" si="16"/>
        <v>230.70000000000005</v>
      </c>
      <c r="E227" s="13">
        <f t="shared" si="15"/>
        <v>1330.7</v>
      </c>
      <c r="F227" s="13">
        <f t="shared" si="14"/>
        <v>1100</v>
      </c>
    </row>
    <row r="228" spans="2:6" ht="11.25" customHeight="1" x14ac:dyDescent="0.25">
      <c r="B228" s="11">
        <v>1105</v>
      </c>
      <c r="C228" s="11">
        <f t="shared" si="13"/>
        <v>1105</v>
      </c>
      <c r="D228" s="14">
        <f t="shared" si="16"/>
        <v>225.70000000000005</v>
      </c>
      <c r="E228" s="13">
        <f t="shared" si="15"/>
        <v>1330.7</v>
      </c>
      <c r="F228" s="13">
        <f t="shared" si="14"/>
        <v>1105</v>
      </c>
    </row>
    <row r="229" spans="2:6" ht="11.25" customHeight="1" x14ac:dyDescent="0.25">
      <c r="B229" s="11">
        <v>1110</v>
      </c>
      <c r="C229" s="11">
        <f t="shared" si="13"/>
        <v>1110</v>
      </c>
      <c r="D229" s="14">
        <f t="shared" si="16"/>
        <v>220.70000000000005</v>
      </c>
      <c r="E229" s="13">
        <f t="shared" si="15"/>
        <v>1330.7</v>
      </c>
      <c r="F229" s="13">
        <f t="shared" si="14"/>
        <v>1110</v>
      </c>
    </row>
    <row r="230" spans="2:6" ht="11.25" customHeight="1" x14ac:dyDescent="0.25">
      <c r="B230" s="11">
        <v>1115</v>
      </c>
      <c r="C230" s="11">
        <f t="shared" si="13"/>
        <v>1115</v>
      </c>
      <c r="D230" s="14">
        <f t="shared" si="16"/>
        <v>215.70000000000005</v>
      </c>
      <c r="E230" s="13">
        <f t="shared" si="15"/>
        <v>1330.7</v>
      </c>
      <c r="F230" s="13">
        <f t="shared" si="14"/>
        <v>1115</v>
      </c>
    </row>
    <row r="231" spans="2:6" ht="11.25" customHeight="1" x14ac:dyDescent="0.25">
      <c r="B231" s="11">
        <v>1120</v>
      </c>
      <c r="C231" s="11">
        <f t="shared" si="13"/>
        <v>1120</v>
      </c>
      <c r="D231" s="14">
        <f t="shared" si="16"/>
        <v>210.70000000000005</v>
      </c>
      <c r="E231" s="13">
        <f t="shared" si="15"/>
        <v>1330.7</v>
      </c>
      <c r="F231" s="13">
        <f t="shared" si="14"/>
        <v>1120</v>
      </c>
    </row>
    <row r="232" spans="2:6" ht="11.25" customHeight="1" x14ac:dyDescent="0.25">
      <c r="B232" s="11">
        <v>1125</v>
      </c>
      <c r="C232" s="11">
        <f t="shared" si="13"/>
        <v>1125</v>
      </c>
      <c r="D232" s="14">
        <f t="shared" si="16"/>
        <v>205.70000000000005</v>
      </c>
      <c r="E232" s="13">
        <f t="shared" si="15"/>
        <v>1330.7</v>
      </c>
      <c r="F232" s="13">
        <f t="shared" si="14"/>
        <v>1125</v>
      </c>
    </row>
    <row r="233" spans="2:6" ht="11.25" customHeight="1" x14ac:dyDescent="0.25">
      <c r="B233" s="11">
        <v>1130</v>
      </c>
      <c r="C233" s="11">
        <f t="shared" si="13"/>
        <v>1130</v>
      </c>
      <c r="D233" s="14">
        <f t="shared" si="16"/>
        <v>200.70000000000005</v>
      </c>
      <c r="E233" s="13">
        <f t="shared" si="15"/>
        <v>1330.7</v>
      </c>
      <c r="F233" s="13">
        <f t="shared" si="14"/>
        <v>1130</v>
      </c>
    </row>
    <row r="234" spans="2:6" ht="11.25" customHeight="1" x14ac:dyDescent="0.25">
      <c r="B234" s="11">
        <v>1135</v>
      </c>
      <c r="C234" s="11">
        <f t="shared" si="13"/>
        <v>1135</v>
      </c>
      <c r="D234" s="14">
        <f t="shared" si="16"/>
        <v>195.70000000000005</v>
      </c>
      <c r="E234" s="13">
        <f t="shared" si="15"/>
        <v>1330.7</v>
      </c>
      <c r="F234" s="13">
        <f t="shared" si="14"/>
        <v>1135</v>
      </c>
    </row>
    <row r="235" spans="2:6" ht="11.25" customHeight="1" x14ac:dyDescent="0.25">
      <c r="B235" s="11">
        <v>1140</v>
      </c>
      <c r="C235" s="11">
        <f t="shared" si="13"/>
        <v>1140</v>
      </c>
      <c r="D235" s="14">
        <f t="shared" si="16"/>
        <v>190.70000000000005</v>
      </c>
      <c r="E235" s="13">
        <f t="shared" si="15"/>
        <v>1330.7</v>
      </c>
      <c r="F235" s="13">
        <f t="shared" si="14"/>
        <v>1140</v>
      </c>
    </row>
    <row r="236" spans="2:6" ht="11.25" customHeight="1" x14ac:dyDescent="0.25">
      <c r="B236" s="11">
        <v>1145</v>
      </c>
      <c r="C236" s="11">
        <f t="shared" si="13"/>
        <v>1145</v>
      </c>
      <c r="D236" s="14">
        <f t="shared" si="16"/>
        <v>185.70000000000005</v>
      </c>
      <c r="E236" s="13">
        <f t="shared" si="15"/>
        <v>1330.7</v>
      </c>
      <c r="F236" s="13">
        <f t="shared" si="14"/>
        <v>1145</v>
      </c>
    </row>
    <row r="237" spans="2:6" ht="11.25" customHeight="1" x14ac:dyDescent="0.25">
      <c r="B237" s="11">
        <v>1150</v>
      </c>
      <c r="C237" s="11">
        <f t="shared" si="13"/>
        <v>1150</v>
      </c>
      <c r="D237" s="14">
        <f t="shared" si="16"/>
        <v>180.70000000000005</v>
      </c>
      <c r="E237" s="13">
        <f t="shared" si="15"/>
        <v>1330.7</v>
      </c>
      <c r="F237" s="13">
        <f t="shared" si="14"/>
        <v>1150</v>
      </c>
    </row>
    <row r="238" spans="2:6" ht="11.25" customHeight="1" x14ac:dyDescent="0.25">
      <c r="B238" s="11">
        <v>1155</v>
      </c>
      <c r="C238" s="11">
        <f t="shared" si="13"/>
        <v>1155</v>
      </c>
      <c r="D238" s="14">
        <f t="shared" si="16"/>
        <v>175.70000000000005</v>
      </c>
      <c r="E238" s="13">
        <f t="shared" si="15"/>
        <v>1330.7</v>
      </c>
      <c r="F238" s="13">
        <f t="shared" si="14"/>
        <v>1155</v>
      </c>
    </row>
    <row r="239" spans="2:6" ht="11.25" customHeight="1" x14ac:dyDescent="0.25">
      <c r="B239" s="11">
        <v>1160</v>
      </c>
      <c r="C239" s="11">
        <f t="shared" si="13"/>
        <v>1160</v>
      </c>
      <c r="D239" s="14">
        <f t="shared" si="16"/>
        <v>170.70000000000005</v>
      </c>
      <c r="E239" s="13">
        <f t="shared" si="15"/>
        <v>1330.7</v>
      </c>
      <c r="F239" s="13">
        <f t="shared" si="14"/>
        <v>1160</v>
      </c>
    </row>
    <row r="240" spans="2:6" ht="11.25" customHeight="1" x14ac:dyDescent="0.25">
      <c r="B240" s="11">
        <v>1165</v>
      </c>
      <c r="C240" s="11">
        <f t="shared" si="13"/>
        <v>1165</v>
      </c>
      <c r="D240" s="14">
        <f t="shared" si="16"/>
        <v>165.70000000000005</v>
      </c>
      <c r="E240" s="13">
        <f t="shared" si="15"/>
        <v>1330.7</v>
      </c>
      <c r="F240" s="13">
        <f t="shared" si="14"/>
        <v>1165</v>
      </c>
    </row>
    <row r="241" spans="2:6" ht="11.25" customHeight="1" x14ac:dyDescent="0.25">
      <c r="B241" s="11">
        <v>1170</v>
      </c>
      <c r="C241" s="11">
        <f t="shared" si="13"/>
        <v>1170</v>
      </c>
      <c r="D241" s="14">
        <f t="shared" si="16"/>
        <v>160.70000000000005</v>
      </c>
      <c r="E241" s="13">
        <f t="shared" si="15"/>
        <v>1330.7</v>
      </c>
      <c r="F241" s="13">
        <f t="shared" si="14"/>
        <v>1170</v>
      </c>
    </row>
    <row r="242" spans="2:6" ht="11.25" customHeight="1" x14ac:dyDescent="0.25">
      <c r="B242" s="11">
        <v>1175</v>
      </c>
      <c r="C242" s="11">
        <f t="shared" si="13"/>
        <v>1175</v>
      </c>
      <c r="D242" s="14">
        <f t="shared" si="16"/>
        <v>155.70000000000005</v>
      </c>
      <c r="E242" s="13">
        <f t="shared" si="15"/>
        <v>1330.7</v>
      </c>
      <c r="F242" s="13">
        <f t="shared" si="14"/>
        <v>1175</v>
      </c>
    </row>
    <row r="243" spans="2:6" ht="11.25" customHeight="1" x14ac:dyDescent="0.25">
      <c r="B243" s="11">
        <v>1180</v>
      </c>
      <c r="C243" s="11">
        <f t="shared" si="13"/>
        <v>1180</v>
      </c>
      <c r="D243" s="14">
        <f t="shared" si="16"/>
        <v>150.70000000000005</v>
      </c>
      <c r="E243" s="13">
        <f t="shared" si="15"/>
        <v>1330.7</v>
      </c>
      <c r="F243" s="13">
        <f t="shared" si="14"/>
        <v>1180</v>
      </c>
    </row>
    <row r="244" spans="2:6" ht="11.25" customHeight="1" x14ac:dyDescent="0.25">
      <c r="B244" s="11">
        <v>1185</v>
      </c>
      <c r="C244" s="11">
        <f t="shared" si="13"/>
        <v>1185</v>
      </c>
      <c r="D244" s="14">
        <f t="shared" si="16"/>
        <v>145.70000000000005</v>
      </c>
      <c r="E244" s="13">
        <f t="shared" si="15"/>
        <v>1330.7</v>
      </c>
      <c r="F244" s="13">
        <f t="shared" si="14"/>
        <v>1185</v>
      </c>
    </row>
    <row r="245" spans="2:6" ht="11.25" customHeight="1" x14ac:dyDescent="0.25">
      <c r="B245" s="11">
        <v>1190</v>
      </c>
      <c r="C245" s="11">
        <f t="shared" si="13"/>
        <v>1190</v>
      </c>
      <c r="D245" s="14">
        <f t="shared" si="16"/>
        <v>140.70000000000005</v>
      </c>
      <c r="E245" s="13">
        <f t="shared" si="15"/>
        <v>1330.7</v>
      </c>
      <c r="F245" s="13">
        <f t="shared" si="14"/>
        <v>1190</v>
      </c>
    </row>
    <row r="246" spans="2:6" ht="11.25" customHeight="1" x14ac:dyDescent="0.25">
      <c r="B246" s="11">
        <v>1195</v>
      </c>
      <c r="C246" s="11">
        <f t="shared" si="13"/>
        <v>1195</v>
      </c>
      <c r="D246" s="14">
        <f t="shared" si="16"/>
        <v>135.70000000000005</v>
      </c>
      <c r="E246" s="13">
        <f t="shared" si="15"/>
        <v>1330.7</v>
      </c>
      <c r="F246" s="13">
        <f t="shared" si="14"/>
        <v>1195</v>
      </c>
    </row>
    <row r="247" spans="2:6" ht="11.25" customHeight="1" x14ac:dyDescent="0.25">
      <c r="B247" s="11">
        <v>1200</v>
      </c>
      <c r="C247" s="11">
        <f t="shared" si="13"/>
        <v>1200</v>
      </c>
      <c r="D247" s="14">
        <f t="shared" si="16"/>
        <v>130.70000000000005</v>
      </c>
      <c r="E247" s="13">
        <f t="shared" si="15"/>
        <v>1330.7</v>
      </c>
      <c r="F247" s="13">
        <f t="shared" si="14"/>
        <v>1200</v>
      </c>
    </row>
    <row r="248" spans="2:6" ht="11.25" customHeight="1" x14ac:dyDescent="0.25">
      <c r="B248" s="11">
        <v>1204.7</v>
      </c>
      <c r="C248" s="11">
        <f t="shared" si="13"/>
        <v>1204.7</v>
      </c>
      <c r="D248" s="14">
        <f t="shared" si="16"/>
        <v>126</v>
      </c>
      <c r="E248" s="13">
        <f t="shared" si="15"/>
        <v>1330.7</v>
      </c>
      <c r="F248" s="13">
        <f t="shared" si="14"/>
        <v>1204.7</v>
      </c>
    </row>
    <row r="249" spans="2:6" ht="11.25" customHeight="1" x14ac:dyDescent="0.25">
      <c r="B249" s="11">
        <v>1210</v>
      </c>
      <c r="C249" s="11">
        <f t="shared" si="13"/>
        <v>1210</v>
      </c>
      <c r="D249" s="14">
        <f t="shared" si="16"/>
        <v>120.70000000000005</v>
      </c>
      <c r="E249" s="13">
        <f t="shared" si="15"/>
        <v>1330.7</v>
      </c>
      <c r="F249" s="13">
        <f t="shared" si="14"/>
        <v>1210</v>
      </c>
    </row>
    <row r="250" spans="2:6" ht="11.25" customHeight="1" x14ac:dyDescent="0.25">
      <c r="B250" s="11">
        <v>1215</v>
      </c>
      <c r="C250" s="11">
        <f t="shared" si="13"/>
        <v>1215</v>
      </c>
      <c r="D250" s="14">
        <f t="shared" si="16"/>
        <v>115.70000000000005</v>
      </c>
      <c r="E250" s="13">
        <f t="shared" si="15"/>
        <v>1330.7</v>
      </c>
      <c r="F250" s="13">
        <f t="shared" si="14"/>
        <v>1215</v>
      </c>
    </row>
    <row r="251" spans="2:6" ht="11.25" customHeight="1" x14ac:dyDescent="0.25">
      <c r="B251" s="11">
        <v>1220</v>
      </c>
      <c r="C251" s="11">
        <f t="shared" si="13"/>
        <v>1220</v>
      </c>
      <c r="D251" s="14">
        <f t="shared" si="16"/>
        <v>110.70000000000005</v>
      </c>
      <c r="E251" s="13">
        <f t="shared" si="15"/>
        <v>1330.7</v>
      </c>
      <c r="F251" s="13">
        <f t="shared" si="14"/>
        <v>1220</v>
      </c>
    </row>
    <row r="252" spans="2:6" ht="11.25" customHeight="1" x14ac:dyDescent="0.25">
      <c r="B252" s="11">
        <v>1225</v>
      </c>
      <c r="C252" s="11">
        <f t="shared" si="13"/>
        <v>1225</v>
      </c>
      <c r="D252" s="14">
        <f t="shared" si="16"/>
        <v>105.70000000000005</v>
      </c>
      <c r="E252" s="13">
        <f t="shared" si="15"/>
        <v>1330.7</v>
      </c>
      <c r="F252" s="13">
        <f t="shared" si="14"/>
        <v>1225</v>
      </c>
    </row>
    <row r="253" spans="2:6" ht="11.25" customHeight="1" x14ac:dyDescent="0.25">
      <c r="B253" s="11">
        <v>1230</v>
      </c>
      <c r="C253" s="11">
        <f t="shared" si="13"/>
        <v>1230</v>
      </c>
      <c r="D253" s="14">
        <f t="shared" si="16"/>
        <v>100.70000000000005</v>
      </c>
      <c r="E253" s="13">
        <f t="shared" si="15"/>
        <v>1330.7</v>
      </c>
      <c r="F253" s="13">
        <f t="shared" si="14"/>
        <v>1230</v>
      </c>
    </row>
    <row r="254" spans="2:6" ht="11.25" customHeight="1" x14ac:dyDescent="0.25">
      <c r="B254" s="11">
        <v>1235</v>
      </c>
      <c r="C254" s="11">
        <f t="shared" si="13"/>
        <v>1235</v>
      </c>
      <c r="D254" s="14">
        <f t="shared" si="16"/>
        <v>95.700000000000045</v>
      </c>
      <c r="E254" s="13">
        <f t="shared" si="15"/>
        <v>1330.7</v>
      </c>
      <c r="F254" s="13">
        <f t="shared" si="14"/>
        <v>1235</v>
      </c>
    </row>
    <row r="255" spans="2:6" ht="11.25" customHeight="1" x14ac:dyDescent="0.25">
      <c r="B255" s="11">
        <v>1240</v>
      </c>
      <c r="C255" s="11">
        <f t="shared" si="13"/>
        <v>1240</v>
      </c>
      <c r="D255" s="14">
        <f t="shared" si="16"/>
        <v>90.700000000000045</v>
      </c>
      <c r="E255" s="13">
        <f t="shared" si="15"/>
        <v>1330.7</v>
      </c>
      <c r="F255" s="13">
        <f t="shared" si="14"/>
        <v>1240</v>
      </c>
    </row>
    <row r="256" spans="2:6" ht="11.25" customHeight="1" x14ac:dyDescent="0.25">
      <c r="B256" s="11">
        <v>1245</v>
      </c>
      <c r="C256" s="11">
        <f t="shared" si="13"/>
        <v>1245</v>
      </c>
      <c r="D256" s="14">
        <f t="shared" si="16"/>
        <v>85.700000000000045</v>
      </c>
      <c r="E256" s="13">
        <f t="shared" si="15"/>
        <v>1330.7</v>
      </c>
      <c r="F256" s="13">
        <f t="shared" si="14"/>
        <v>1245</v>
      </c>
    </row>
    <row r="257" spans="2:6" ht="11.25" customHeight="1" x14ac:dyDescent="0.25">
      <c r="B257" s="11">
        <v>1250</v>
      </c>
      <c r="C257" s="11">
        <f t="shared" si="13"/>
        <v>1250</v>
      </c>
      <c r="D257" s="14">
        <f t="shared" si="16"/>
        <v>80.700000000000045</v>
      </c>
      <c r="E257" s="13">
        <f t="shared" si="15"/>
        <v>1330.7</v>
      </c>
      <c r="F257" s="13">
        <f t="shared" si="14"/>
        <v>1250</v>
      </c>
    </row>
    <row r="258" spans="2:6" ht="11.25" customHeight="1" x14ac:dyDescent="0.25">
      <c r="B258" s="11">
        <f>B257+5</f>
        <v>1255</v>
      </c>
      <c r="C258" s="11">
        <f t="shared" si="13"/>
        <v>1255</v>
      </c>
      <c r="D258" s="14">
        <f t="shared" si="16"/>
        <v>75.700000000000045</v>
      </c>
      <c r="E258" s="13">
        <f t="shared" si="15"/>
        <v>1330.7</v>
      </c>
      <c r="F258" s="13">
        <f t="shared" si="14"/>
        <v>1255</v>
      </c>
    </row>
    <row r="259" spans="2:6" ht="11.25" customHeight="1" x14ac:dyDescent="0.25">
      <c r="B259" s="11">
        <f t="shared" ref="B259:B266" si="17">B258+5</f>
        <v>1260</v>
      </c>
      <c r="C259" s="11">
        <f t="shared" ref="C259:C266" si="18">+B259</f>
        <v>1260</v>
      </c>
      <c r="D259" s="14">
        <f t="shared" ref="D259:D266" si="19">1330.7-B259</f>
        <v>70.700000000000045</v>
      </c>
      <c r="E259" s="13">
        <f t="shared" ref="E259:E266" si="20">D259+B259</f>
        <v>1330.7</v>
      </c>
      <c r="F259" s="13">
        <f t="shared" ref="F259:F266" si="21">E259-D259</f>
        <v>1260</v>
      </c>
    </row>
    <row r="260" spans="2:6" ht="11.25" customHeight="1" x14ac:dyDescent="0.25">
      <c r="B260" s="11">
        <f t="shared" si="17"/>
        <v>1265</v>
      </c>
      <c r="C260" s="11">
        <f t="shared" si="18"/>
        <v>1265</v>
      </c>
      <c r="D260" s="14">
        <f t="shared" si="19"/>
        <v>65.700000000000045</v>
      </c>
      <c r="E260" s="13">
        <f t="shared" si="20"/>
        <v>1330.7</v>
      </c>
      <c r="F260" s="13">
        <f t="shared" si="21"/>
        <v>1265</v>
      </c>
    </row>
    <row r="261" spans="2:6" ht="11.25" customHeight="1" x14ac:dyDescent="0.25">
      <c r="B261" s="11">
        <f t="shared" si="17"/>
        <v>1270</v>
      </c>
      <c r="C261" s="11">
        <f t="shared" si="18"/>
        <v>1270</v>
      </c>
      <c r="D261" s="14">
        <f t="shared" si="19"/>
        <v>60.700000000000045</v>
      </c>
      <c r="E261" s="13">
        <f t="shared" si="20"/>
        <v>1330.7</v>
      </c>
      <c r="F261" s="13">
        <f t="shared" si="21"/>
        <v>1270</v>
      </c>
    </row>
    <row r="262" spans="2:6" ht="11.25" customHeight="1" x14ac:dyDescent="0.25">
      <c r="B262" s="11">
        <f t="shared" si="17"/>
        <v>1275</v>
      </c>
      <c r="C262" s="11">
        <f t="shared" si="18"/>
        <v>1275</v>
      </c>
      <c r="D262" s="14">
        <f t="shared" si="19"/>
        <v>55.700000000000045</v>
      </c>
      <c r="E262" s="13">
        <f t="shared" si="20"/>
        <v>1330.7</v>
      </c>
      <c r="F262" s="13">
        <f t="shared" si="21"/>
        <v>1275</v>
      </c>
    </row>
    <row r="263" spans="2:6" ht="11.25" customHeight="1" x14ac:dyDescent="0.25">
      <c r="B263" s="11">
        <f t="shared" si="17"/>
        <v>1280</v>
      </c>
      <c r="C263" s="11">
        <f t="shared" si="18"/>
        <v>1280</v>
      </c>
      <c r="D263" s="14">
        <f t="shared" si="19"/>
        <v>50.700000000000045</v>
      </c>
      <c r="E263" s="13">
        <f t="shared" si="20"/>
        <v>1330.7</v>
      </c>
      <c r="F263" s="13">
        <f t="shared" si="21"/>
        <v>1280</v>
      </c>
    </row>
    <row r="264" spans="2:6" ht="11.25" customHeight="1" x14ac:dyDescent="0.25">
      <c r="B264" s="11">
        <f t="shared" si="17"/>
        <v>1285</v>
      </c>
      <c r="C264" s="11">
        <f t="shared" si="18"/>
        <v>1285</v>
      </c>
      <c r="D264" s="14">
        <f t="shared" si="19"/>
        <v>45.700000000000045</v>
      </c>
      <c r="E264" s="13">
        <f t="shared" si="20"/>
        <v>1330.7</v>
      </c>
      <c r="F264" s="13">
        <f t="shared" si="21"/>
        <v>1285</v>
      </c>
    </row>
    <row r="265" spans="2:6" ht="11.25" customHeight="1" x14ac:dyDescent="0.25">
      <c r="B265" s="11">
        <f t="shared" si="17"/>
        <v>1290</v>
      </c>
      <c r="C265" s="11">
        <f t="shared" si="18"/>
        <v>1290</v>
      </c>
      <c r="D265" s="14">
        <f t="shared" si="19"/>
        <v>40.700000000000045</v>
      </c>
      <c r="E265" s="13">
        <f t="shared" si="20"/>
        <v>1330.7</v>
      </c>
      <c r="F265" s="13">
        <f t="shared" si="21"/>
        <v>1290</v>
      </c>
    </row>
    <row r="266" spans="2:6" ht="11.25" customHeight="1" x14ac:dyDescent="0.25">
      <c r="B266" s="11">
        <f t="shared" si="17"/>
        <v>1295</v>
      </c>
      <c r="C266" s="11">
        <f t="shared" si="18"/>
        <v>1295</v>
      </c>
      <c r="D266" s="14">
        <f t="shared" si="19"/>
        <v>35.700000000000045</v>
      </c>
      <c r="E266" s="13">
        <f t="shared" si="20"/>
        <v>1330.7</v>
      </c>
      <c r="F266" s="13">
        <f t="shared" si="21"/>
        <v>1295</v>
      </c>
    </row>
    <row r="267" spans="2:6" ht="11.25" customHeight="1" x14ac:dyDescent="0.25">
      <c r="B267" s="11">
        <f t="shared" ref="B267:B271" si="22">B266+5</f>
        <v>1300</v>
      </c>
      <c r="C267" s="11">
        <f t="shared" ref="C267:C271" si="23">+B267</f>
        <v>1300</v>
      </c>
      <c r="D267" s="14">
        <f t="shared" ref="D267:D271" si="24">1330.7-B267</f>
        <v>30.700000000000045</v>
      </c>
      <c r="E267" s="13">
        <f t="shared" ref="E267:E271" si="25">D267+B267</f>
        <v>1330.7</v>
      </c>
      <c r="F267" s="13">
        <f t="shared" ref="F267:F271" si="26">E267-D267</f>
        <v>1300</v>
      </c>
    </row>
    <row r="268" spans="2:6" ht="11.25" customHeight="1" x14ac:dyDescent="0.25">
      <c r="B268" s="11">
        <f t="shared" si="22"/>
        <v>1305</v>
      </c>
      <c r="C268" s="11">
        <f t="shared" si="23"/>
        <v>1305</v>
      </c>
      <c r="D268" s="14">
        <f t="shared" si="24"/>
        <v>25.700000000000045</v>
      </c>
      <c r="E268" s="13">
        <f t="shared" si="25"/>
        <v>1330.7</v>
      </c>
      <c r="F268" s="13">
        <f t="shared" si="26"/>
        <v>1305</v>
      </c>
    </row>
    <row r="269" spans="2:6" ht="11.25" customHeight="1" x14ac:dyDescent="0.25">
      <c r="B269" s="11">
        <f t="shared" si="22"/>
        <v>1310</v>
      </c>
      <c r="C269" s="11">
        <f t="shared" si="23"/>
        <v>1310</v>
      </c>
      <c r="D269" s="14">
        <f t="shared" si="24"/>
        <v>20.700000000000045</v>
      </c>
      <c r="E269" s="13">
        <f t="shared" si="25"/>
        <v>1330.7</v>
      </c>
      <c r="F269" s="13">
        <f t="shared" si="26"/>
        <v>1310</v>
      </c>
    </row>
    <row r="270" spans="2:6" ht="11.25" customHeight="1" x14ac:dyDescent="0.25">
      <c r="B270" s="11">
        <f t="shared" si="22"/>
        <v>1315</v>
      </c>
      <c r="C270" s="11">
        <f t="shared" si="23"/>
        <v>1315</v>
      </c>
      <c r="D270" s="14">
        <f t="shared" si="24"/>
        <v>15.700000000000045</v>
      </c>
      <c r="E270" s="13">
        <f t="shared" si="25"/>
        <v>1330.7</v>
      </c>
      <c r="F270" s="13">
        <f t="shared" si="26"/>
        <v>1315</v>
      </c>
    </row>
    <row r="271" spans="2:6" ht="11.25" customHeight="1" x14ac:dyDescent="0.25">
      <c r="B271" s="11">
        <f t="shared" si="22"/>
        <v>1320</v>
      </c>
      <c r="C271" s="11">
        <f t="shared" si="23"/>
        <v>1320</v>
      </c>
      <c r="D271" s="14">
        <f t="shared" si="24"/>
        <v>10.700000000000045</v>
      </c>
      <c r="E271" s="13">
        <f t="shared" si="25"/>
        <v>1330.7</v>
      </c>
      <c r="F271" s="13">
        <f t="shared" si="26"/>
        <v>1320</v>
      </c>
    </row>
    <row r="272" spans="2:6" ht="11.25" customHeight="1" x14ac:dyDescent="0.25">
      <c r="B272" s="11">
        <f t="shared" ref="B272:B273" si="27">B271+5</f>
        <v>1325</v>
      </c>
      <c r="C272" s="11">
        <f t="shared" ref="C272:C274" si="28">+B272</f>
        <v>1325</v>
      </c>
      <c r="D272" s="14">
        <f t="shared" ref="D272" si="29">1330.7-B272</f>
        <v>5.7000000000000455</v>
      </c>
      <c r="E272" s="13">
        <f t="shared" ref="E272:E274" si="30">D272+B272</f>
        <v>1330.7</v>
      </c>
      <c r="F272" s="13">
        <f t="shared" ref="F272:F274" si="31">E272-D272</f>
        <v>1325</v>
      </c>
    </row>
    <row r="273" spans="2:6" ht="11.25" customHeight="1" x14ac:dyDescent="0.25">
      <c r="B273" s="11">
        <f t="shared" si="27"/>
        <v>1330</v>
      </c>
      <c r="C273" s="11">
        <f>+B273</f>
        <v>1330</v>
      </c>
      <c r="D273" s="14">
        <f>1330.7-B273</f>
        <v>0.70000000000004547</v>
      </c>
      <c r="E273" s="13">
        <f t="shared" si="30"/>
        <v>1330.7</v>
      </c>
      <c r="F273" s="13">
        <f t="shared" si="31"/>
        <v>1330</v>
      </c>
    </row>
    <row r="274" spans="2:6" ht="11.25" customHeight="1" x14ac:dyDescent="0.25">
      <c r="B274" s="18">
        <f>1330.7</f>
        <v>1330.7</v>
      </c>
      <c r="C274" s="18">
        <f t="shared" si="28"/>
        <v>1330.7</v>
      </c>
      <c r="D274" s="19">
        <f>1330.7-B274</f>
        <v>0</v>
      </c>
      <c r="E274" s="20">
        <f t="shared" si="30"/>
        <v>1330.7</v>
      </c>
      <c r="F274" s="20">
        <f t="shared" si="31"/>
        <v>1330.7</v>
      </c>
    </row>
    <row r="275" spans="2:6" ht="11.25" customHeight="1" x14ac:dyDescent="0.25">
      <c r="B275" s="21"/>
      <c r="C275" s="21"/>
      <c r="D275" s="22"/>
      <c r="E275" s="21"/>
      <c r="F275" s="21"/>
    </row>
    <row r="276" spans="2:6" ht="133.5" customHeight="1" x14ac:dyDescent="0.25">
      <c r="B276" s="130" t="s">
        <v>248</v>
      </c>
      <c r="C276" s="131"/>
      <c r="D276" s="131"/>
      <c r="E276" s="131"/>
      <c r="F276" s="131"/>
    </row>
  </sheetData>
  <mergeCells count="5">
    <mergeCell ref="B1:F2"/>
    <mergeCell ref="D4:D6"/>
    <mergeCell ref="E4:E5"/>
    <mergeCell ref="F4:F6"/>
    <mergeCell ref="B276:F276"/>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1"/>
  <sheetViews>
    <sheetView showGridLines="0" zoomScaleNormal="100" workbookViewId="0">
      <selection activeCell="I18" sqref="I18"/>
    </sheetView>
  </sheetViews>
  <sheetFormatPr baseColWidth="10" defaultColWidth="11.453125" defaultRowHeight="11.25" customHeight="1" x14ac:dyDescent="0.25"/>
  <cols>
    <col min="1" max="1" width="3.453125" style="23" customWidth="1"/>
    <col min="2" max="2" width="33" style="23" customWidth="1"/>
    <col min="3" max="3" width="25.453125" style="23" customWidth="1"/>
    <col min="4" max="4" width="44.453125" style="23" customWidth="1"/>
    <col min="5" max="5" width="40.453125" style="23" customWidth="1"/>
    <col min="6" max="6" width="13.81640625" style="23" bestFit="1" customWidth="1"/>
    <col min="7" max="16384" width="11.453125" style="23"/>
  </cols>
  <sheetData>
    <row r="1" spans="2:8" ht="11.25" customHeight="1" x14ac:dyDescent="0.25">
      <c r="B1" s="132" t="s">
        <v>246</v>
      </c>
      <c r="C1" s="132"/>
      <c r="D1" s="132"/>
    </row>
    <row r="2" spans="2:8" ht="11.25" customHeight="1" x14ac:dyDescent="0.25">
      <c r="B2" s="24"/>
      <c r="C2" s="133"/>
      <c r="D2" s="133"/>
      <c r="E2" s="25" t="s">
        <v>198</v>
      </c>
    </row>
    <row r="3" spans="2:8" ht="28.5" customHeight="1" x14ac:dyDescent="0.25">
      <c r="B3" s="26" t="s">
        <v>202</v>
      </c>
      <c r="C3" s="27" t="s">
        <v>221</v>
      </c>
      <c r="D3" s="28" t="s">
        <v>252</v>
      </c>
      <c r="E3" s="27" t="s">
        <v>234</v>
      </c>
    </row>
    <row r="4" spans="2:8" ht="17" customHeight="1" x14ac:dyDescent="0.25">
      <c r="B4" s="26" t="s">
        <v>211</v>
      </c>
      <c r="C4" s="29">
        <v>275600</v>
      </c>
      <c r="D4" s="30">
        <v>2589100</v>
      </c>
      <c r="E4" s="31">
        <v>40597700</v>
      </c>
    </row>
    <row r="5" spans="2:8" ht="17" customHeight="1" x14ac:dyDescent="0.25">
      <c r="B5" s="32" t="s">
        <v>196</v>
      </c>
      <c r="C5" s="33"/>
      <c r="D5" s="34"/>
      <c r="E5" s="35"/>
    </row>
    <row r="6" spans="2:8" ht="17" customHeight="1" x14ac:dyDescent="0.25">
      <c r="B6" s="36" t="s">
        <v>214</v>
      </c>
      <c r="C6" s="37">
        <v>47.296610784527175</v>
      </c>
      <c r="D6" s="38">
        <v>51.928298578253973</v>
      </c>
      <c r="E6" s="39">
        <v>51.406363948954571</v>
      </c>
      <c r="F6" s="40"/>
      <c r="G6" s="40"/>
      <c r="H6" s="40"/>
    </row>
    <row r="7" spans="2:8" ht="17" customHeight="1" x14ac:dyDescent="0.25">
      <c r="B7" s="36" t="s">
        <v>215</v>
      </c>
      <c r="C7" s="37">
        <v>52.703389215472818</v>
      </c>
      <c r="D7" s="38">
        <v>48.072087660820294</v>
      </c>
      <c r="E7" s="39">
        <v>48.593636051045429</v>
      </c>
    </row>
    <row r="8" spans="2:8" ht="17" customHeight="1" x14ac:dyDescent="0.25">
      <c r="B8" s="41" t="s">
        <v>205</v>
      </c>
      <c r="C8" s="33"/>
      <c r="D8" s="34"/>
      <c r="E8" s="35"/>
    </row>
    <row r="9" spans="2:8" ht="17" customHeight="1" x14ac:dyDescent="0.25">
      <c r="B9" s="36" t="s">
        <v>222</v>
      </c>
      <c r="C9" s="37">
        <v>1.0269250308440381</v>
      </c>
      <c r="D9" s="38">
        <v>14.949383369317939</v>
      </c>
      <c r="E9" s="39">
        <v>18.146807303982243</v>
      </c>
    </row>
    <row r="10" spans="2:8" ht="17" customHeight="1" x14ac:dyDescent="0.25">
      <c r="B10" s="36" t="s">
        <v>223</v>
      </c>
      <c r="C10" s="37">
        <v>14.355178169678496</v>
      </c>
      <c r="D10" s="38">
        <v>23.978880447419343</v>
      </c>
      <c r="E10" s="39">
        <v>19.852243674214034</v>
      </c>
    </row>
    <row r="11" spans="2:8" ht="17" customHeight="1" x14ac:dyDescent="0.25">
      <c r="B11" s="36" t="s">
        <v>224</v>
      </c>
      <c r="C11" s="37">
        <v>25.415487335800858</v>
      </c>
      <c r="D11" s="38">
        <v>24.148825640094707</v>
      </c>
      <c r="E11" s="39">
        <v>20.71994109093065</v>
      </c>
    </row>
    <row r="12" spans="2:8" ht="17" customHeight="1" x14ac:dyDescent="0.25">
      <c r="B12" s="36" t="s">
        <v>225</v>
      </c>
      <c r="C12" s="37">
        <v>40.195224617171057</v>
      </c>
      <c r="D12" s="38">
        <v>26.139501828842015</v>
      </c>
      <c r="E12" s="39">
        <v>21.669614068423531</v>
      </c>
    </row>
    <row r="13" spans="2:8" ht="17" customHeight="1" x14ac:dyDescent="0.25">
      <c r="B13" s="42" t="s">
        <v>226</v>
      </c>
      <c r="C13" s="43">
        <v>19.007184846505552</v>
      </c>
      <c r="D13" s="38">
        <v>10.783794953400255</v>
      </c>
      <c r="E13" s="39">
        <v>19.611393862449589</v>
      </c>
    </row>
    <row r="14" spans="2:8" ht="17" customHeight="1" x14ac:dyDescent="0.25">
      <c r="B14" s="32" t="s">
        <v>249</v>
      </c>
      <c r="C14" s="44"/>
      <c r="D14" s="34"/>
      <c r="E14" s="45"/>
      <c r="F14" s="46"/>
    </row>
    <row r="15" spans="2:8" ht="17" customHeight="1" x14ac:dyDescent="0.25">
      <c r="B15" s="36" t="s">
        <v>216</v>
      </c>
      <c r="C15" s="37">
        <v>66.485656720713806</v>
      </c>
      <c r="D15" s="47" t="s">
        <v>219</v>
      </c>
      <c r="E15" s="39">
        <v>30.135793111944409</v>
      </c>
      <c r="F15" s="46"/>
    </row>
    <row r="16" spans="2:8" ht="17" customHeight="1" x14ac:dyDescent="0.25">
      <c r="B16" s="36" t="s">
        <v>197</v>
      </c>
      <c r="C16" s="48">
        <v>33.514343279286201</v>
      </c>
      <c r="D16" s="49" t="s">
        <v>219</v>
      </c>
      <c r="E16" s="50">
        <v>69.864206888055591</v>
      </c>
      <c r="F16" s="51"/>
    </row>
    <row r="17" spans="2:5" ht="17" customHeight="1" x14ac:dyDescent="0.25">
      <c r="B17" s="41" t="s">
        <v>227</v>
      </c>
      <c r="C17" s="52"/>
      <c r="D17" s="53"/>
      <c r="E17" s="54"/>
    </row>
    <row r="18" spans="2:5" ht="17" customHeight="1" x14ac:dyDescent="0.25">
      <c r="B18" s="36" t="s">
        <v>201</v>
      </c>
      <c r="C18" s="37">
        <v>29.3105087969567</v>
      </c>
      <c r="D18" s="47" t="s">
        <v>213</v>
      </c>
      <c r="E18" s="55" t="s">
        <v>213</v>
      </c>
    </row>
    <row r="19" spans="2:5" ht="17" customHeight="1" x14ac:dyDescent="0.25">
      <c r="B19" s="36" t="s">
        <v>228</v>
      </c>
      <c r="C19" s="37">
        <v>15.1973371374227</v>
      </c>
      <c r="D19" s="47" t="s">
        <v>213</v>
      </c>
      <c r="E19" s="55" t="s">
        <v>213</v>
      </c>
    </row>
    <row r="20" spans="2:5" ht="17" customHeight="1" x14ac:dyDescent="0.25">
      <c r="B20" s="36" t="s">
        <v>229</v>
      </c>
      <c r="C20" s="37">
        <v>22.225392296719001</v>
      </c>
      <c r="D20" s="47" t="s">
        <v>213</v>
      </c>
      <c r="E20" s="55" t="s">
        <v>213</v>
      </c>
    </row>
    <row r="21" spans="2:5" ht="17" customHeight="1" x14ac:dyDescent="0.25">
      <c r="B21" s="36" t="s">
        <v>230</v>
      </c>
      <c r="C21" s="37">
        <v>19.762244412743701</v>
      </c>
      <c r="D21" s="47" t="s">
        <v>213</v>
      </c>
      <c r="E21" s="55" t="s">
        <v>213</v>
      </c>
    </row>
    <row r="22" spans="2:5" ht="17" customHeight="1" x14ac:dyDescent="0.25">
      <c r="B22" s="42" t="s">
        <v>231</v>
      </c>
      <c r="C22" s="56">
        <v>13.504517356157899</v>
      </c>
      <c r="D22" s="49" t="s">
        <v>213</v>
      </c>
      <c r="E22" s="57" t="s">
        <v>213</v>
      </c>
    </row>
    <row r="23" spans="2:5" ht="17" customHeight="1" x14ac:dyDescent="0.25">
      <c r="B23" s="32" t="s">
        <v>250</v>
      </c>
      <c r="C23" s="52"/>
      <c r="D23" s="53"/>
      <c r="E23" s="54"/>
    </row>
    <row r="24" spans="2:5" ht="17" customHeight="1" x14ac:dyDescent="0.25">
      <c r="B24" s="36" t="s">
        <v>232</v>
      </c>
      <c r="C24" s="37">
        <v>16.1422776293658</v>
      </c>
      <c r="D24" s="47" t="s">
        <v>213</v>
      </c>
      <c r="E24" s="55" t="s">
        <v>213</v>
      </c>
    </row>
    <row r="25" spans="2:5" ht="17" customHeight="1" x14ac:dyDescent="0.25">
      <c r="B25" s="36" t="s">
        <v>233</v>
      </c>
      <c r="C25" s="37">
        <v>12.2291481151677</v>
      </c>
      <c r="D25" s="47" t="s">
        <v>213</v>
      </c>
      <c r="E25" s="55" t="s">
        <v>213</v>
      </c>
    </row>
    <row r="26" spans="2:5" ht="17" customHeight="1" x14ac:dyDescent="0.25">
      <c r="B26" s="36" t="s">
        <v>235</v>
      </c>
      <c r="C26" s="37">
        <v>20.411595923617298</v>
      </c>
      <c r="D26" s="47" t="s">
        <v>213</v>
      </c>
      <c r="E26" s="55" t="s">
        <v>213</v>
      </c>
    </row>
    <row r="27" spans="2:5" ht="17" customHeight="1" x14ac:dyDescent="0.25">
      <c r="B27" s="36" t="s">
        <v>236</v>
      </c>
      <c r="C27" s="37">
        <v>27.035717819333101</v>
      </c>
      <c r="D27" s="47" t="s">
        <v>213</v>
      </c>
      <c r="E27" s="55" t="s">
        <v>213</v>
      </c>
    </row>
    <row r="28" spans="2:5" ht="17" customHeight="1" x14ac:dyDescent="0.25">
      <c r="B28" s="58" t="s">
        <v>237</v>
      </c>
      <c r="C28" s="56">
        <v>24.181260512516101</v>
      </c>
      <c r="D28" s="49" t="s">
        <v>213</v>
      </c>
      <c r="E28" s="57" t="s">
        <v>213</v>
      </c>
    </row>
    <row r="29" spans="2:5" ht="11.25" customHeight="1" x14ac:dyDescent="0.25">
      <c r="B29" s="59"/>
      <c r="C29" s="59"/>
      <c r="D29" s="59"/>
      <c r="E29" s="59"/>
    </row>
    <row r="30" spans="2:5" ht="11.25" customHeight="1" x14ac:dyDescent="0.25">
      <c r="B30" s="134" t="s">
        <v>251</v>
      </c>
      <c r="C30" s="135"/>
      <c r="D30" s="135"/>
      <c r="E30" s="135"/>
    </row>
    <row r="31" spans="2:5" ht="63" customHeight="1" x14ac:dyDescent="0.25">
      <c r="B31" s="135"/>
      <c r="C31" s="135"/>
      <c r="D31" s="135"/>
      <c r="E31" s="135"/>
    </row>
  </sheetData>
  <mergeCells count="3">
    <mergeCell ref="B1:D1"/>
    <mergeCell ref="C2:D2"/>
    <mergeCell ref="B30:E31"/>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50"/>
  <sheetViews>
    <sheetView showGridLines="0" zoomScaleNormal="100" workbookViewId="0">
      <selection activeCell="J44" sqref="J44"/>
    </sheetView>
  </sheetViews>
  <sheetFormatPr baseColWidth="10" defaultColWidth="11.453125" defaultRowHeight="11.25" customHeight="1" x14ac:dyDescent="0.25"/>
  <cols>
    <col min="1" max="1" width="3.453125" style="61" customWidth="1"/>
    <col min="2" max="2" width="7.453125" style="61" customWidth="1"/>
    <col min="3" max="6" width="15.453125" style="61" customWidth="1"/>
    <col min="7" max="7" width="18.453125" style="61" customWidth="1"/>
    <col min="8" max="16384" width="11.453125" style="61"/>
  </cols>
  <sheetData>
    <row r="1" spans="2:14" ht="11.25" customHeight="1" x14ac:dyDescent="0.25">
      <c r="B1" s="136" t="s">
        <v>240</v>
      </c>
      <c r="C1" s="137"/>
      <c r="D1" s="137"/>
      <c r="E1" s="137"/>
      <c r="F1" s="137"/>
      <c r="G1" s="137"/>
      <c r="H1" s="137"/>
      <c r="I1" s="137"/>
      <c r="J1" s="137"/>
      <c r="K1" s="137"/>
      <c r="L1" s="137"/>
      <c r="M1" s="137"/>
      <c r="N1" s="137"/>
    </row>
    <row r="2" spans="2:14" ht="11.25" customHeight="1" x14ac:dyDescent="0.25">
      <c r="B2" s="60"/>
      <c r="C2" s="60"/>
      <c r="D2" s="60"/>
      <c r="E2" s="60"/>
      <c r="F2" s="60"/>
      <c r="G2" s="60"/>
      <c r="H2" s="60"/>
      <c r="I2" s="60"/>
      <c r="J2" s="60"/>
      <c r="K2" s="60"/>
      <c r="L2" s="60"/>
      <c r="M2" s="60"/>
      <c r="N2" s="60"/>
    </row>
    <row r="3" spans="2:14" ht="78" customHeight="1" x14ac:dyDescent="0.25">
      <c r="B3" s="62" t="s">
        <v>212</v>
      </c>
      <c r="C3" s="62" t="s">
        <v>242</v>
      </c>
      <c r="D3" s="63" t="s">
        <v>203</v>
      </c>
      <c r="E3" s="62" t="s">
        <v>243</v>
      </c>
      <c r="F3" s="62" t="s">
        <v>238</v>
      </c>
      <c r="G3" s="62" t="s">
        <v>244</v>
      </c>
    </row>
    <row r="4" spans="2:14" ht="11.25" customHeight="1" x14ac:dyDescent="0.25">
      <c r="B4" s="64">
        <v>1984</v>
      </c>
      <c r="C4" s="76">
        <v>96.576999999999998</v>
      </c>
      <c r="D4" s="77"/>
      <c r="E4" s="77"/>
      <c r="F4" s="77"/>
      <c r="G4" s="77"/>
    </row>
    <row r="5" spans="2:14" ht="11.25" customHeight="1" x14ac:dyDescent="0.25">
      <c r="B5" s="64">
        <v>1985</v>
      </c>
      <c r="C5" s="76">
        <v>166.364</v>
      </c>
      <c r="D5" s="77"/>
      <c r="E5" s="77"/>
      <c r="F5" s="77"/>
      <c r="G5" s="77"/>
    </row>
    <row r="6" spans="2:14" ht="11.25" customHeight="1" x14ac:dyDescent="0.25">
      <c r="B6" s="64">
        <v>1986</v>
      </c>
      <c r="C6" s="76">
        <v>234.93100000000001</v>
      </c>
      <c r="D6" s="77"/>
      <c r="E6" s="77"/>
      <c r="F6" s="77"/>
      <c r="G6" s="77"/>
    </row>
    <row r="7" spans="2:14" ht="11.25" customHeight="1" x14ac:dyDescent="0.25">
      <c r="B7" s="64">
        <v>1987</v>
      </c>
      <c r="C7" s="76">
        <v>281.76</v>
      </c>
      <c r="D7" s="77"/>
      <c r="E7" s="77"/>
      <c r="F7" s="77"/>
      <c r="G7" s="77"/>
    </row>
    <row r="8" spans="2:14" ht="11.25" customHeight="1" x14ac:dyDescent="0.25">
      <c r="B8" s="64">
        <v>1988</v>
      </c>
      <c r="C8" s="76">
        <v>307.29199999999997</v>
      </c>
      <c r="D8" s="77"/>
      <c r="E8" s="77"/>
      <c r="F8" s="77"/>
      <c r="G8" s="77"/>
    </row>
    <row r="9" spans="2:14" ht="11.25" customHeight="1" x14ac:dyDescent="0.25">
      <c r="B9" s="64">
        <v>1989</v>
      </c>
      <c r="C9" s="76">
        <v>318.06900000000002</v>
      </c>
      <c r="D9" s="77"/>
      <c r="E9" s="77"/>
      <c r="F9" s="77"/>
      <c r="G9" s="77"/>
    </row>
    <row r="10" spans="2:14" ht="11.25" customHeight="1" x14ac:dyDescent="0.25">
      <c r="B10" s="64">
        <v>1990</v>
      </c>
      <c r="C10" s="76">
        <v>336.09699999999998</v>
      </c>
      <c r="D10" s="77"/>
      <c r="E10" s="77"/>
      <c r="F10" s="77"/>
      <c r="G10" s="77"/>
    </row>
    <row r="11" spans="2:14" ht="11.25" customHeight="1" x14ac:dyDescent="0.25">
      <c r="B11" s="64">
        <v>1991</v>
      </c>
      <c r="C11" s="76">
        <v>350.35300000000001</v>
      </c>
      <c r="D11" s="77"/>
      <c r="E11" s="77"/>
      <c r="F11" s="77"/>
      <c r="G11" s="77"/>
    </row>
    <row r="12" spans="2:14" ht="11.25" customHeight="1" x14ac:dyDescent="0.25">
      <c r="B12" s="64">
        <v>1992</v>
      </c>
      <c r="C12" s="76">
        <v>342.07400000000001</v>
      </c>
      <c r="D12" s="77"/>
      <c r="E12" s="77"/>
      <c r="F12" s="77"/>
      <c r="G12" s="77"/>
    </row>
    <row r="13" spans="2:14" ht="11.25" customHeight="1" x14ac:dyDescent="0.25">
      <c r="B13" s="64">
        <v>1993</v>
      </c>
      <c r="C13" s="76">
        <v>395.41199999999998</v>
      </c>
      <c r="D13" s="77"/>
      <c r="E13" s="77"/>
      <c r="F13" s="77"/>
      <c r="G13" s="77"/>
    </row>
    <row r="14" spans="2:14" ht="11.25" customHeight="1" x14ac:dyDescent="0.25">
      <c r="B14" s="64">
        <v>1994</v>
      </c>
      <c r="C14" s="76">
        <v>454.10500000000002</v>
      </c>
      <c r="D14" s="76">
        <v>12.054</v>
      </c>
      <c r="E14" s="76">
        <v>466.15899999999999</v>
      </c>
      <c r="F14" s="81">
        <v>37564402</v>
      </c>
      <c r="G14" s="78">
        <v>1.2409594594371554</v>
      </c>
      <c r="I14" s="65"/>
    </row>
    <row r="15" spans="2:14" ht="11.25" customHeight="1" x14ac:dyDescent="0.25">
      <c r="B15" s="64">
        <v>1995</v>
      </c>
      <c r="C15" s="76">
        <v>485.803</v>
      </c>
      <c r="D15" s="76">
        <v>14.621</v>
      </c>
      <c r="E15" s="76">
        <v>500.42399999999998</v>
      </c>
      <c r="F15" s="81">
        <v>37641689</v>
      </c>
      <c r="G15" s="78">
        <v>1.3294408760457055</v>
      </c>
      <c r="I15" s="65"/>
    </row>
    <row r="16" spans="2:14" ht="11.25" customHeight="1" x14ac:dyDescent="0.25">
      <c r="B16" s="64">
        <v>1996</v>
      </c>
      <c r="C16" s="76">
        <v>512.96900000000005</v>
      </c>
      <c r="D16" s="76">
        <v>17.401</v>
      </c>
      <c r="E16" s="76">
        <v>530.37</v>
      </c>
      <c r="F16" s="81">
        <v>37699424</v>
      </c>
      <c r="G16" s="78">
        <v>1.406838470529417</v>
      </c>
      <c r="I16" s="65"/>
    </row>
    <row r="17" spans="2:11" ht="11.25" customHeight="1" x14ac:dyDescent="0.25">
      <c r="B17" s="64">
        <v>1997</v>
      </c>
      <c r="C17" s="76">
        <v>480.06299999999999</v>
      </c>
      <c r="D17" s="76">
        <v>18.05</v>
      </c>
      <c r="E17" s="76">
        <v>498.113</v>
      </c>
      <c r="F17" s="81">
        <v>37791943</v>
      </c>
      <c r="G17" s="78">
        <v>1.318040197086453</v>
      </c>
      <c r="I17" s="65"/>
    </row>
    <row r="18" spans="2:11" ht="11.25" customHeight="1" x14ac:dyDescent="0.25">
      <c r="B18" s="64">
        <v>1998</v>
      </c>
      <c r="C18" s="76">
        <v>482.02699999999999</v>
      </c>
      <c r="D18" s="76">
        <v>20.379000000000001</v>
      </c>
      <c r="E18" s="76">
        <v>502.40600000000001</v>
      </c>
      <c r="F18" s="81">
        <v>37878133</v>
      </c>
      <c r="G18" s="78">
        <v>1.3263747714281484</v>
      </c>
      <c r="I18" s="65"/>
    </row>
    <row r="19" spans="2:11" ht="11.25" customHeight="1" x14ac:dyDescent="0.25">
      <c r="B19" s="64">
        <v>1999</v>
      </c>
      <c r="C19" s="76">
        <v>470.101</v>
      </c>
      <c r="D19" s="76">
        <v>22.131</v>
      </c>
      <c r="E19" s="76">
        <v>492.23199999999997</v>
      </c>
      <c r="F19" s="81">
        <v>38089363</v>
      </c>
      <c r="G19" s="78">
        <v>1.2923083014016274</v>
      </c>
      <c r="I19" s="65"/>
    </row>
    <row r="20" spans="2:11" ht="11.25" customHeight="1" x14ac:dyDescent="0.25">
      <c r="B20" s="64">
        <v>2000</v>
      </c>
      <c r="C20" s="76">
        <v>425.33100000000002</v>
      </c>
      <c r="D20" s="76">
        <v>22.978999999999999</v>
      </c>
      <c r="E20" s="76">
        <v>448.31</v>
      </c>
      <c r="F20" s="81">
        <v>38327562</v>
      </c>
      <c r="G20" s="78">
        <v>1.1696804508463126</v>
      </c>
      <c r="I20" s="65"/>
    </row>
    <row r="21" spans="2:11" ht="11.25" customHeight="1" x14ac:dyDescent="0.25">
      <c r="B21" s="64">
        <v>2001</v>
      </c>
      <c r="C21" s="76">
        <v>391.596</v>
      </c>
      <c r="D21" s="76">
        <v>23.670999999999999</v>
      </c>
      <c r="E21" s="76">
        <v>415.267</v>
      </c>
      <c r="F21" s="81">
        <v>38579831</v>
      </c>
      <c r="G21" s="78">
        <v>1.0763836679326044</v>
      </c>
      <c r="I21" s="65"/>
    </row>
    <row r="22" spans="2:11" ht="11.25" customHeight="1" x14ac:dyDescent="0.25">
      <c r="B22" s="64">
        <v>2002</v>
      </c>
      <c r="C22" s="76">
        <v>371.96600000000001</v>
      </c>
      <c r="D22" s="76">
        <v>23.872</v>
      </c>
      <c r="E22" s="76">
        <v>395.83800000000002</v>
      </c>
      <c r="F22" s="81">
        <v>38826053</v>
      </c>
      <c r="G22" s="78">
        <v>1.0195164571582902</v>
      </c>
      <c r="I22" s="65"/>
    </row>
    <row r="23" spans="2:11" ht="11.25" customHeight="1" x14ac:dyDescent="0.25">
      <c r="B23" s="64">
        <v>2003</v>
      </c>
      <c r="C23" s="76">
        <v>349.22500000000002</v>
      </c>
      <c r="D23" s="76">
        <v>23.928999999999998</v>
      </c>
      <c r="E23" s="76">
        <v>373.154</v>
      </c>
      <c r="F23" s="81">
        <v>39055180</v>
      </c>
      <c r="G23" s="78">
        <v>0.95545328430185184</v>
      </c>
      <c r="I23" s="65"/>
    </row>
    <row r="24" spans="2:11" ht="11.25" customHeight="1" x14ac:dyDescent="0.25">
      <c r="B24" s="64">
        <v>2004</v>
      </c>
      <c r="C24" s="76">
        <v>346.048</v>
      </c>
      <c r="D24" s="76">
        <v>24.338999999999999</v>
      </c>
      <c r="E24" s="76">
        <v>370.387</v>
      </c>
      <c r="F24" s="81">
        <v>39300744</v>
      </c>
      <c r="G24" s="78">
        <v>0.94244271813276614</v>
      </c>
      <c r="I24" s="65"/>
    </row>
    <row r="25" spans="2:11" ht="11.25" customHeight="1" x14ac:dyDescent="0.25">
      <c r="B25" s="64">
        <v>2005</v>
      </c>
      <c r="C25" s="76">
        <v>376.05200000000002</v>
      </c>
      <c r="D25" s="76">
        <v>26.306000000000001</v>
      </c>
      <c r="E25" s="76">
        <v>402.358</v>
      </c>
      <c r="F25" s="81">
        <v>39581803</v>
      </c>
      <c r="G25" s="78">
        <v>1.0165226682574313</v>
      </c>
      <c r="I25" s="65"/>
      <c r="K25" s="61" t="s">
        <v>206</v>
      </c>
    </row>
    <row r="26" spans="2:11" ht="11.25" customHeight="1" x14ac:dyDescent="0.25">
      <c r="B26" s="64">
        <v>2006</v>
      </c>
      <c r="C26" s="76">
        <v>367.839</v>
      </c>
      <c r="D26" s="76">
        <v>26.26</v>
      </c>
      <c r="E26" s="76">
        <v>394.09899999999999</v>
      </c>
      <c r="F26" s="81">
        <v>39840175</v>
      </c>
      <c r="G26" s="78">
        <v>0.9891999721386765</v>
      </c>
      <c r="I26" s="65"/>
    </row>
    <row r="27" spans="2:11" ht="11.25" customHeight="1" x14ac:dyDescent="0.25">
      <c r="B27" s="64">
        <v>2007</v>
      </c>
      <c r="C27" s="76">
        <v>324.49799999999999</v>
      </c>
      <c r="D27" s="76">
        <v>25.004999999999999</v>
      </c>
      <c r="E27" s="76">
        <v>349.50299999999999</v>
      </c>
      <c r="F27" s="81">
        <v>40078469</v>
      </c>
      <c r="G27" s="78">
        <v>0.87204678402261315</v>
      </c>
      <c r="I27" s="65"/>
    </row>
    <row r="28" spans="2:11" ht="11.25" customHeight="1" x14ac:dyDescent="0.25">
      <c r="B28" s="64">
        <v>2008</v>
      </c>
      <c r="C28" s="76">
        <v>299.755</v>
      </c>
      <c r="D28" s="76">
        <v>24.239000000000001</v>
      </c>
      <c r="E28" s="76">
        <v>323.99400000000003</v>
      </c>
      <c r="F28" s="81">
        <v>40295619</v>
      </c>
      <c r="G28" s="78">
        <v>0.8040427422147306</v>
      </c>
      <c r="I28" s="65"/>
    </row>
    <row r="29" spans="2:11" ht="11.25" customHeight="1" x14ac:dyDescent="0.25">
      <c r="B29" s="64">
        <v>2009</v>
      </c>
      <c r="C29" s="76">
        <v>323.10000000000002</v>
      </c>
      <c r="D29" s="76">
        <v>25.29</v>
      </c>
      <c r="E29" s="76">
        <v>348.39</v>
      </c>
      <c r="F29" s="81">
        <v>40479966</v>
      </c>
      <c r="G29" s="78">
        <v>0.86064795607782874</v>
      </c>
      <c r="I29" s="65"/>
    </row>
    <row r="30" spans="2:11" ht="11.25" customHeight="1" x14ac:dyDescent="0.25">
      <c r="B30" s="64">
        <v>2010</v>
      </c>
      <c r="C30" s="76">
        <v>327.91</v>
      </c>
      <c r="D30" s="76">
        <v>27.5</v>
      </c>
      <c r="E30" s="76">
        <v>355.41</v>
      </c>
      <c r="F30" s="81">
        <v>40708401</v>
      </c>
      <c r="G30" s="78">
        <v>0.87306303187884982</v>
      </c>
      <c r="I30" s="65"/>
    </row>
    <row r="31" spans="2:11" ht="11.25" customHeight="1" x14ac:dyDescent="0.25">
      <c r="B31" s="64">
        <v>2011</v>
      </c>
      <c r="C31" s="76">
        <v>340.8</v>
      </c>
      <c r="D31" s="76">
        <v>28.2</v>
      </c>
      <c r="E31" s="76">
        <v>369</v>
      </c>
      <c r="F31" s="81">
        <v>40978919</v>
      </c>
      <c r="G31" s="78">
        <v>0.90046299171532562</v>
      </c>
      <c r="I31" s="65"/>
    </row>
    <row r="32" spans="2:11" ht="11.25" customHeight="1" x14ac:dyDescent="0.25">
      <c r="B32" s="64">
        <v>2012</v>
      </c>
      <c r="C32" s="76">
        <v>377.68</v>
      </c>
      <c r="D32" s="76">
        <v>32.78</v>
      </c>
      <c r="E32" s="76">
        <v>410.46000000000004</v>
      </c>
      <c r="F32" s="81">
        <v>41183296</v>
      </c>
      <c r="G32" s="78">
        <v>0.99666622117860604</v>
      </c>
      <c r="I32" s="65"/>
    </row>
    <row r="33" spans="2:15" ht="11.25" customHeight="1" x14ac:dyDescent="0.25">
      <c r="B33" s="64">
        <v>2013</v>
      </c>
      <c r="C33" s="76">
        <v>417.30099999999999</v>
      </c>
      <c r="D33" s="76">
        <v>35.578000000000031</v>
      </c>
      <c r="E33" s="76">
        <v>452.87900000000002</v>
      </c>
      <c r="F33" s="81">
        <v>41931620</v>
      </c>
      <c r="G33" s="78">
        <v>1.0800417441539345</v>
      </c>
      <c r="I33" s="65"/>
    </row>
    <row r="34" spans="2:15" ht="11.25" customHeight="1" x14ac:dyDescent="0.25">
      <c r="B34" s="64">
        <v>2014</v>
      </c>
      <c r="C34" s="76">
        <v>435.839</v>
      </c>
      <c r="D34" s="76">
        <v>35.899999999999977</v>
      </c>
      <c r="E34" s="76">
        <v>471.73899999999998</v>
      </c>
      <c r="F34" s="81">
        <v>41545159</v>
      </c>
      <c r="G34" s="78">
        <v>1.1354848828476021</v>
      </c>
      <c r="I34" s="65"/>
    </row>
    <row r="35" spans="2:15" ht="11.25" customHeight="1" x14ac:dyDescent="0.25">
      <c r="B35" s="64">
        <v>2015</v>
      </c>
      <c r="C35" s="76">
        <v>437.31200000000001</v>
      </c>
      <c r="D35" s="76">
        <v>35.381</v>
      </c>
      <c r="E35" s="76">
        <v>472.69299999999998</v>
      </c>
      <c r="F35" s="81">
        <v>41627830</v>
      </c>
      <c r="G35" s="78">
        <v>1.1355215969701038</v>
      </c>
      <c r="I35" s="65"/>
    </row>
    <row r="36" spans="2:15" ht="11.25" customHeight="1" x14ac:dyDescent="0.25">
      <c r="B36" s="64">
        <v>2016</v>
      </c>
      <c r="C36" s="76">
        <v>419.7</v>
      </c>
      <c r="D36" s="76">
        <v>34.5</v>
      </c>
      <c r="E36" s="76">
        <v>454.2</v>
      </c>
      <c r="F36" s="81">
        <v>41528524</v>
      </c>
      <c r="G36" s="78">
        <v>1.0937060994510666</v>
      </c>
      <c r="I36" s="65"/>
    </row>
    <row r="37" spans="2:15" ht="11.25" customHeight="1" x14ac:dyDescent="0.25">
      <c r="B37" s="64">
        <v>2017</v>
      </c>
      <c r="C37" s="76">
        <v>393.2</v>
      </c>
      <c r="D37" s="76">
        <v>33.9</v>
      </c>
      <c r="E37" s="76">
        <v>427.1</v>
      </c>
      <c r="F37" s="81">
        <v>41386802</v>
      </c>
      <c r="G37" s="78">
        <v>1.031971496613824</v>
      </c>
      <c r="I37" s="65"/>
      <c r="J37" s="66"/>
    </row>
    <row r="38" spans="2:15" ht="11.25" customHeight="1" x14ac:dyDescent="0.25">
      <c r="B38" s="64">
        <v>2018</v>
      </c>
      <c r="C38" s="76">
        <v>347.1</v>
      </c>
      <c r="D38" s="76">
        <v>32.6</v>
      </c>
      <c r="E38" s="76">
        <v>379.7</v>
      </c>
      <c r="F38" s="81">
        <v>41254439</v>
      </c>
      <c r="G38" s="78">
        <v>0.9203858038161663</v>
      </c>
      <c r="H38" s="65"/>
    </row>
    <row r="39" spans="2:15" ht="11.25" customHeight="1" x14ac:dyDescent="0.25">
      <c r="B39" s="64">
        <v>2019</v>
      </c>
      <c r="C39" s="76">
        <v>319.91199999999998</v>
      </c>
      <c r="D39" s="76">
        <v>31.625</v>
      </c>
      <c r="E39" s="76">
        <v>351.53699999999998</v>
      </c>
      <c r="F39" s="81">
        <v>41128326</v>
      </c>
      <c r="G39" s="78">
        <v>0.854732089023025</v>
      </c>
      <c r="H39" s="65"/>
    </row>
    <row r="40" spans="2:15" ht="11.25" customHeight="1" x14ac:dyDescent="0.25">
      <c r="B40" s="64">
        <v>2020</v>
      </c>
      <c r="C40" s="76">
        <v>323.202</v>
      </c>
      <c r="D40" s="76">
        <v>31.543999999999983</v>
      </c>
      <c r="E40" s="76">
        <v>354.74599999999998</v>
      </c>
      <c r="F40" s="82">
        <v>41193360</v>
      </c>
      <c r="G40" s="78">
        <v>0.86117277153405303</v>
      </c>
      <c r="H40" s="65"/>
    </row>
    <row r="41" spans="2:15" ht="11.25" customHeight="1" x14ac:dyDescent="0.25">
      <c r="B41" s="67">
        <v>2021</v>
      </c>
      <c r="C41" s="79">
        <v>291.83</v>
      </c>
      <c r="D41" s="79">
        <v>30.081</v>
      </c>
      <c r="E41" s="79">
        <v>321.911</v>
      </c>
      <c r="F41" s="83">
        <v>41391859</v>
      </c>
      <c r="G41" s="80">
        <v>0.77771573390796478</v>
      </c>
      <c r="H41" s="65"/>
      <c r="I41" s="65"/>
      <c r="O41" s="68"/>
    </row>
    <row r="42" spans="2:15" ht="11.25" customHeight="1" x14ac:dyDescent="0.25">
      <c r="B42" s="64">
        <v>2022</v>
      </c>
      <c r="C42" s="79">
        <v>248.00899999999999</v>
      </c>
      <c r="D42" s="79">
        <v>27.565999999999999</v>
      </c>
      <c r="E42" s="79">
        <v>275.57499999999999</v>
      </c>
      <c r="F42" s="83">
        <v>41467781</v>
      </c>
      <c r="G42" s="80">
        <v>0.66455207718975851</v>
      </c>
      <c r="I42" s="65"/>
      <c r="O42" s="65"/>
    </row>
    <row r="43" spans="2:15" ht="11.25" customHeight="1" x14ac:dyDescent="0.25">
      <c r="B43" s="64">
        <v>2023</v>
      </c>
      <c r="C43" s="79">
        <v>227.64099999999999</v>
      </c>
      <c r="D43" s="79">
        <v>25.425000000000001</v>
      </c>
      <c r="E43" s="79">
        <v>253.066</v>
      </c>
      <c r="F43" s="83">
        <v>41599357</v>
      </c>
      <c r="G43" s="80">
        <v>0.60834113373435073</v>
      </c>
      <c r="I43" s="65"/>
      <c r="O43" s="65"/>
    </row>
    <row r="44" spans="2:15" ht="11.25" customHeight="1" x14ac:dyDescent="0.25">
      <c r="B44" s="69"/>
      <c r="C44" s="70"/>
      <c r="D44" s="71"/>
      <c r="E44" s="70"/>
      <c r="F44" s="72"/>
      <c r="G44" s="73"/>
      <c r="I44" s="65"/>
    </row>
    <row r="45" spans="2:15" ht="34.5" customHeight="1" x14ac:dyDescent="0.25">
      <c r="B45" s="138" t="s">
        <v>253</v>
      </c>
      <c r="C45" s="139"/>
      <c r="D45" s="139"/>
      <c r="E45" s="139"/>
      <c r="F45" s="139"/>
      <c r="G45" s="139"/>
      <c r="L45" s="74"/>
    </row>
    <row r="46" spans="2:15" ht="11.25" customHeight="1" x14ac:dyDescent="0.25">
      <c r="L46" s="74"/>
      <c r="M46" s="65"/>
    </row>
    <row r="48" spans="2:15" ht="11.25" customHeight="1" x14ac:dyDescent="0.25">
      <c r="M48" s="65"/>
    </row>
    <row r="50" spans="9:10" ht="11.25" customHeight="1" x14ac:dyDescent="0.25">
      <c r="I50" s="75"/>
      <c r="J50" s="65"/>
    </row>
  </sheetData>
  <mergeCells count="2">
    <mergeCell ref="B1:N1"/>
    <mergeCell ref="B45:G45"/>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17"/>
  <sheetViews>
    <sheetView showGridLines="0" zoomScaleNormal="100" workbookViewId="0">
      <selection activeCell="C12" sqref="C12"/>
    </sheetView>
  </sheetViews>
  <sheetFormatPr baseColWidth="10" defaultColWidth="10.81640625" defaultRowHeight="10.5" x14ac:dyDescent="0.25"/>
  <cols>
    <col min="1" max="1" width="3.453125" style="1" customWidth="1"/>
    <col min="2" max="2" width="25.453125" style="1" customWidth="1"/>
    <col min="3" max="14" width="11.453125" style="1" customWidth="1"/>
    <col min="15" max="16384" width="10.81640625" style="1"/>
  </cols>
  <sheetData>
    <row r="1" spans="2:17" x14ac:dyDescent="0.25">
      <c r="B1" s="140" t="s">
        <v>241</v>
      </c>
      <c r="C1" s="140"/>
      <c r="D1" s="140"/>
      <c r="E1" s="140"/>
      <c r="F1" s="140"/>
      <c r="G1" s="140"/>
      <c r="H1" s="140"/>
      <c r="I1" s="140"/>
      <c r="J1" s="140"/>
      <c r="K1" s="140"/>
      <c r="L1" s="140"/>
      <c r="M1" s="140"/>
    </row>
    <row r="2" spans="2:17" x14ac:dyDescent="0.25">
      <c r="J2" s="15"/>
      <c r="N2" s="84" t="s">
        <v>217</v>
      </c>
    </row>
    <row r="3" spans="2:17" ht="17" customHeight="1" x14ac:dyDescent="0.25">
      <c r="B3" s="85"/>
      <c r="C3" s="86">
        <v>2011</v>
      </c>
      <c r="D3" s="86">
        <v>2012</v>
      </c>
      <c r="E3" s="86">
        <v>2013</v>
      </c>
      <c r="F3" s="87">
        <v>2014</v>
      </c>
      <c r="G3" s="5">
        <v>2015</v>
      </c>
      <c r="H3" s="87">
        <v>2016</v>
      </c>
      <c r="I3" s="88">
        <v>2017</v>
      </c>
      <c r="J3" s="89">
        <v>2018</v>
      </c>
      <c r="K3" s="90">
        <v>2019</v>
      </c>
      <c r="L3" s="90">
        <v>2020</v>
      </c>
      <c r="M3" s="90">
        <v>2021</v>
      </c>
      <c r="N3" s="90">
        <v>2022</v>
      </c>
      <c r="O3" s="91"/>
    </row>
    <row r="4" spans="2:17" ht="17" customHeight="1" x14ac:dyDescent="0.25">
      <c r="B4" s="92" t="s">
        <v>220</v>
      </c>
      <c r="C4" s="93">
        <v>38.69</v>
      </c>
      <c r="D4" s="93">
        <v>40.090000000000003</v>
      </c>
      <c r="E4" s="93">
        <v>38.520000000000003</v>
      </c>
      <c r="F4" s="94">
        <v>35.24</v>
      </c>
      <c r="G4" s="95">
        <v>30.24</v>
      </c>
      <c r="H4" s="94">
        <v>29.2</v>
      </c>
      <c r="I4" s="96">
        <v>27.96</v>
      </c>
      <c r="J4" s="94">
        <v>25.61</v>
      </c>
      <c r="K4" s="95">
        <v>26.95</v>
      </c>
      <c r="L4" s="95">
        <v>28.13</v>
      </c>
      <c r="M4" s="95">
        <v>29.82</v>
      </c>
      <c r="N4" s="95">
        <v>29.762989972652701</v>
      </c>
      <c r="O4" s="97"/>
      <c r="Q4" s="15"/>
    </row>
    <row r="5" spans="2:17" ht="17" customHeight="1" x14ac:dyDescent="0.25">
      <c r="B5" s="98" t="s">
        <v>218</v>
      </c>
      <c r="C5" s="99">
        <v>31.7</v>
      </c>
      <c r="D5" s="99">
        <v>33.43</v>
      </c>
      <c r="E5" s="99">
        <v>32.36</v>
      </c>
      <c r="F5" s="100">
        <v>30.38</v>
      </c>
      <c r="G5" s="101">
        <v>30.24</v>
      </c>
      <c r="H5" s="100">
        <v>30.51</v>
      </c>
      <c r="I5" s="102">
        <v>32.1</v>
      </c>
      <c r="J5" s="100">
        <v>33.51</v>
      </c>
      <c r="K5" s="101">
        <v>31.78</v>
      </c>
      <c r="L5" s="101">
        <v>26.75</v>
      </c>
      <c r="M5" s="101">
        <v>35.69</v>
      </c>
      <c r="N5" s="101">
        <v>38.109688071756899</v>
      </c>
      <c r="O5" s="97"/>
      <c r="Q5" s="15"/>
    </row>
    <row r="6" spans="2:17" x14ac:dyDescent="0.25">
      <c r="C6" s="16"/>
      <c r="D6" s="16"/>
      <c r="E6" s="16"/>
      <c r="F6" s="16"/>
      <c r="G6" s="16"/>
      <c r="H6" s="16"/>
      <c r="I6" s="16"/>
      <c r="L6" s="15"/>
      <c r="M6" s="15"/>
    </row>
    <row r="7" spans="2:17" ht="87" customHeight="1" x14ac:dyDescent="0.25">
      <c r="B7" s="142" t="s">
        <v>254</v>
      </c>
      <c r="C7" s="142"/>
      <c r="D7" s="142"/>
      <c r="E7" s="142"/>
      <c r="F7" s="142"/>
      <c r="G7" s="142"/>
      <c r="H7" s="142"/>
      <c r="I7" s="142"/>
      <c r="J7" s="142"/>
      <c r="K7" s="142"/>
      <c r="L7" s="142"/>
      <c r="M7" s="142"/>
      <c r="N7" s="142"/>
    </row>
    <row r="8" spans="2:17" x14ac:dyDescent="0.25">
      <c r="B8" s="141"/>
      <c r="C8" s="141"/>
      <c r="D8" s="141"/>
      <c r="E8" s="141"/>
      <c r="F8" s="141"/>
      <c r="G8" s="141"/>
      <c r="H8" s="141"/>
      <c r="I8" s="141"/>
      <c r="J8" s="141"/>
      <c r="K8" s="141"/>
    </row>
    <row r="9" spans="2:17" x14ac:dyDescent="0.25">
      <c r="B9" s="141"/>
      <c r="C9" s="141"/>
      <c r="D9" s="141"/>
      <c r="E9" s="141"/>
      <c r="F9" s="141"/>
      <c r="G9" s="141"/>
      <c r="H9" s="141"/>
      <c r="I9" s="141"/>
      <c r="J9" s="141"/>
      <c r="K9" s="141"/>
    </row>
    <row r="10" spans="2:17" x14ac:dyDescent="0.25">
      <c r="C10" s="103"/>
      <c r="D10" s="103"/>
      <c r="E10" s="103"/>
      <c r="F10" s="103"/>
      <c r="G10" s="103"/>
      <c r="H10" s="103"/>
      <c r="I10" s="103"/>
      <c r="J10" s="103"/>
      <c r="K10" s="103"/>
      <c r="L10" s="103"/>
    </row>
    <row r="11" spans="2:17" x14ac:dyDescent="0.25">
      <c r="C11" s="15"/>
      <c r="D11" s="15"/>
      <c r="E11" s="15"/>
      <c r="F11" s="15"/>
      <c r="G11" s="15"/>
      <c r="H11" s="15"/>
      <c r="I11" s="15"/>
      <c r="J11" s="15"/>
      <c r="K11" s="15"/>
      <c r="L11" s="15"/>
    </row>
    <row r="13" spans="2:17" x14ac:dyDescent="0.25">
      <c r="C13" s="104"/>
      <c r="D13" s="104"/>
      <c r="E13" s="104"/>
      <c r="F13" s="104"/>
      <c r="G13" s="104"/>
      <c r="H13" s="104"/>
      <c r="I13" s="104"/>
      <c r="J13" s="104"/>
      <c r="K13" s="104"/>
      <c r="L13" s="104"/>
    </row>
    <row r="17" spans="6:7" x14ac:dyDescent="0.25">
      <c r="F17" s="15"/>
      <c r="G17" s="15"/>
    </row>
  </sheetData>
  <mergeCells count="4">
    <mergeCell ref="B1:M1"/>
    <mergeCell ref="B8:K8"/>
    <mergeCell ref="B9:K9"/>
    <mergeCell ref="B7:N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06"/>
  <sheetViews>
    <sheetView showGridLines="0" zoomScaleNormal="100" workbookViewId="0">
      <selection activeCell="F102" sqref="F102"/>
    </sheetView>
  </sheetViews>
  <sheetFormatPr baseColWidth="10" defaultColWidth="11.453125" defaultRowHeight="11.25" customHeight="1" x14ac:dyDescent="0.25"/>
  <cols>
    <col min="1" max="1" width="3.453125" style="107" customWidth="1"/>
    <col min="2" max="2" width="9.81640625" style="107" customWidth="1"/>
    <col min="3" max="3" width="19.453125" style="107" customWidth="1"/>
    <col min="4" max="4" width="14.81640625" style="107" customWidth="1"/>
    <col min="5" max="5" width="12" style="106" customWidth="1"/>
    <col min="6" max="6" width="28.453125" style="106" bestFit="1" customWidth="1"/>
    <col min="7" max="16384" width="11.453125" style="107"/>
  </cols>
  <sheetData>
    <row r="1" spans="2:6" ht="11.25" customHeight="1" x14ac:dyDescent="0.25">
      <c r="B1" s="105" t="s">
        <v>245</v>
      </c>
      <c r="C1" s="105"/>
      <c r="D1" s="105"/>
    </row>
    <row r="2" spans="2:6" ht="10.5" x14ac:dyDescent="0.25">
      <c r="B2" s="108"/>
      <c r="C2" s="109"/>
      <c r="D2" s="109"/>
    </row>
    <row r="3" spans="2:6" ht="26.25" customHeight="1" x14ac:dyDescent="0.25">
      <c r="B3" s="110" t="s">
        <v>0</v>
      </c>
      <c r="C3" s="110" t="s">
        <v>204</v>
      </c>
      <c r="D3" s="110" t="s">
        <v>207</v>
      </c>
    </row>
    <row r="4" spans="2:6" ht="11.25" customHeight="1" x14ac:dyDescent="0.25">
      <c r="B4" s="111" t="s">
        <v>1</v>
      </c>
      <c r="C4" s="112" t="s">
        <v>2</v>
      </c>
      <c r="D4" s="113">
        <v>0.31248707096912365</v>
      </c>
      <c r="E4" s="114"/>
      <c r="F4" s="115"/>
    </row>
    <row r="5" spans="2:6" ht="11.25" customHeight="1" x14ac:dyDescent="0.25">
      <c r="B5" s="111" t="s">
        <v>3</v>
      </c>
      <c r="C5" s="112" t="s">
        <v>4</v>
      </c>
      <c r="D5" s="113">
        <v>1.1879087517879159</v>
      </c>
      <c r="E5" s="114"/>
      <c r="F5" s="115"/>
    </row>
    <row r="6" spans="2:6" ht="11.25" customHeight="1" x14ac:dyDescent="0.25">
      <c r="B6" s="111" t="s">
        <v>5</v>
      </c>
      <c r="C6" s="112" t="s">
        <v>6</v>
      </c>
      <c r="D6" s="113">
        <v>0.91697747738465651</v>
      </c>
      <c r="E6" s="114"/>
      <c r="F6" s="115"/>
    </row>
    <row r="7" spans="2:6" ht="11.25" customHeight="1" x14ac:dyDescent="0.25">
      <c r="B7" s="111" t="s">
        <v>7</v>
      </c>
      <c r="C7" s="112" t="s">
        <v>8</v>
      </c>
      <c r="D7" s="113">
        <v>0.73100591239995172</v>
      </c>
      <c r="E7" s="114"/>
      <c r="F7" s="115"/>
    </row>
    <row r="8" spans="2:6" ht="11.25" customHeight="1" x14ac:dyDescent="0.25">
      <c r="B8" s="111" t="s">
        <v>9</v>
      </c>
      <c r="C8" s="112" t="s">
        <v>10</v>
      </c>
      <c r="D8" s="113">
        <v>0.48192201840280652</v>
      </c>
      <c r="E8" s="114"/>
      <c r="F8" s="115"/>
    </row>
    <row r="9" spans="2:6" ht="11.25" customHeight="1" x14ac:dyDescent="0.25">
      <c r="B9" s="111" t="s">
        <v>11</v>
      </c>
      <c r="C9" s="112" t="s">
        <v>12</v>
      </c>
      <c r="D9" s="113">
        <v>0.63992522222122361</v>
      </c>
      <c r="E9" s="114"/>
      <c r="F9" s="115"/>
    </row>
    <row r="10" spans="2:6" ht="11.25" customHeight="1" x14ac:dyDescent="0.25">
      <c r="B10" s="111" t="s">
        <v>13</v>
      </c>
      <c r="C10" s="112" t="s">
        <v>14</v>
      </c>
      <c r="D10" s="113">
        <v>0.85436051493492748</v>
      </c>
      <c r="E10" s="114"/>
      <c r="F10" s="115"/>
    </row>
    <row r="11" spans="2:6" ht="11.25" customHeight="1" x14ac:dyDescent="0.25">
      <c r="B11" s="111" t="s">
        <v>15</v>
      </c>
      <c r="C11" s="112" t="s">
        <v>16</v>
      </c>
      <c r="D11" s="113">
        <v>1.0210399871209026</v>
      </c>
      <c r="E11" s="114"/>
      <c r="F11" s="115"/>
    </row>
    <row r="12" spans="2:6" ht="11.25" customHeight="1" x14ac:dyDescent="0.25">
      <c r="B12" s="111" t="s">
        <v>17</v>
      </c>
      <c r="C12" s="112" t="s">
        <v>18</v>
      </c>
      <c r="D12" s="113">
        <v>1.0545591641083643</v>
      </c>
      <c r="E12" s="114"/>
      <c r="F12" s="115"/>
    </row>
    <row r="13" spans="2:6" ht="11.25" customHeight="1" x14ac:dyDescent="0.25">
      <c r="B13" s="111" t="s">
        <v>19</v>
      </c>
      <c r="C13" s="112" t="s">
        <v>20</v>
      </c>
      <c r="D13" s="113">
        <v>0.92472139109318752</v>
      </c>
      <c r="E13" s="114"/>
      <c r="F13" s="115"/>
    </row>
    <row r="14" spans="2:6" ht="11.25" customHeight="1" x14ac:dyDescent="0.25">
      <c r="B14" s="111" t="s">
        <v>21</v>
      </c>
      <c r="C14" s="112" t="s">
        <v>22</v>
      </c>
      <c r="D14" s="113">
        <v>1.128784682638708</v>
      </c>
      <c r="E14" s="114"/>
      <c r="F14" s="115"/>
    </row>
    <row r="15" spans="2:6" ht="11.25" customHeight="1" x14ac:dyDescent="0.25">
      <c r="B15" s="111" t="s">
        <v>23</v>
      </c>
      <c r="C15" s="112" t="s">
        <v>24</v>
      </c>
      <c r="D15" s="113">
        <v>0.54568520215846117</v>
      </c>
      <c r="E15" s="114"/>
      <c r="F15" s="115"/>
    </row>
    <row r="16" spans="2:6" ht="11.25" customHeight="1" x14ac:dyDescent="0.25">
      <c r="B16" s="111" t="s">
        <v>25</v>
      </c>
      <c r="C16" s="112" t="s">
        <v>26</v>
      </c>
      <c r="D16" s="113">
        <v>0.75266055190891878</v>
      </c>
      <c r="E16" s="114"/>
      <c r="F16" s="115"/>
    </row>
    <row r="17" spans="2:6" ht="11.25" customHeight="1" x14ac:dyDescent="0.25">
      <c r="B17" s="111" t="s">
        <v>27</v>
      </c>
      <c r="C17" s="112" t="s">
        <v>28</v>
      </c>
      <c r="D17" s="113">
        <v>0.60145384695059367</v>
      </c>
      <c r="E17" s="114"/>
      <c r="F17" s="115"/>
    </row>
    <row r="18" spans="2:6" ht="11.25" customHeight="1" x14ac:dyDescent="0.25">
      <c r="B18" s="111" t="s">
        <v>29</v>
      </c>
      <c r="C18" s="112" t="s">
        <v>30</v>
      </c>
      <c r="D18" s="113">
        <v>0.38334265473527218</v>
      </c>
      <c r="E18" s="114"/>
      <c r="F18" s="115"/>
    </row>
    <row r="19" spans="2:6" ht="11.25" customHeight="1" x14ac:dyDescent="0.25">
      <c r="B19" s="111" t="s">
        <v>31</v>
      </c>
      <c r="C19" s="112" t="s">
        <v>32</v>
      </c>
      <c r="D19" s="113">
        <v>0.62289249142688174</v>
      </c>
      <c r="E19" s="114"/>
      <c r="F19" s="115"/>
    </row>
    <row r="20" spans="2:6" ht="11.25" customHeight="1" x14ac:dyDescent="0.25">
      <c r="B20" s="111" t="s">
        <v>33</v>
      </c>
      <c r="C20" s="112" t="s">
        <v>34</v>
      </c>
      <c r="D20" s="113">
        <v>0.55486300150100498</v>
      </c>
      <c r="E20" s="114"/>
      <c r="F20" s="115"/>
    </row>
    <row r="21" spans="2:6" ht="11.25" customHeight="1" x14ac:dyDescent="0.25">
      <c r="B21" s="111" t="s">
        <v>35</v>
      </c>
      <c r="C21" s="112" t="s">
        <v>36</v>
      </c>
      <c r="D21" s="113">
        <v>0.7430591648723206</v>
      </c>
      <c r="E21" s="114"/>
      <c r="F21" s="115"/>
    </row>
    <row r="22" spans="2:6" ht="11.25" customHeight="1" x14ac:dyDescent="0.25">
      <c r="B22" s="111" t="s">
        <v>37</v>
      </c>
      <c r="C22" s="112" t="s">
        <v>38</v>
      </c>
      <c r="D22" s="113">
        <v>0.56800118686815171</v>
      </c>
      <c r="E22" s="114"/>
      <c r="F22" s="115"/>
    </row>
    <row r="23" spans="2:6" ht="11.25" customHeight="1" x14ac:dyDescent="0.25">
      <c r="B23" s="111" t="s">
        <v>39</v>
      </c>
      <c r="C23" s="112" t="s">
        <v>40</v>
      </c>
      <c r="D23" s="113">
        <v>0.33566654490527292</v>
      </c>
      <c r="E23" s="114"/>
      <c r="F23" s="115"/>
    </row>
    <row r="24" spans="2:6" ht="11.25" customHeight="1" x14ac:dyDescent="0.25">
      <c r="B24" s="111" t="s">
        <v>41</v>
      </c>
      <c r="C24" s="112" t="s">
        <v>42</v>
      </c>
      <c r="D24" s="113">
        <v>0.35533038809686429</v>
      </c>
      <c r="E24" s="114"/>
      <c r="F24" s="115"/>
    </row>
    <row r="25" spans="2:6" ht="11.25" customHeight="1" x14ac:dyDescent="0.25">
      <c r="B25" s="111" t="s">
        <v>43</v>
      </c>
      <c r="C25" s="112" t="s">
        <v>44</v>
      </c>
      <c r="D25" s="113">
        <v>0.45905379697867965</v>
      </c>
      <c r="E25" s="114"/>
      <c r="F25" s="115"/>
    </row>
    <row r="26" spans="2:6" ht="11.25" customHeight="1" x14ac:dyDescent="0.25">
      <c r="B26" s="111" t="s">
        <v>45</v>
      </c>
      <c r="C26" s="112" t="s">
        <v>239</v>
      </c>
      <c r="D26" s="113">
        <v>0.58805436963336899</v>
      </c>
      <c r="E26" s="114"/>
      <c r="F26" s="115"/>
    </row>
    <row r="27" spans="2:6" ht="11.25" customHeight="1" x14ac:dyDescent="0.25">
      <c r="B27" s="111" t="s">
        <v>46</v>
      </c>
      <c r="C27" s="112" t="s">
        <v>47</v>
      </c>
      <c r="D27" s="113">
        <v>0.771158378330002</v>
      </c>
      <c r="E27" s="114"/>
      <c r="F27" s="115"/>
    </row>
    <row r="28" spans="2:6" ht="11.25" customHeight="1" x14ac:dyDescent="0.25">
      <c r="B28" s="111" t="s">
        <v>48</v>
      </c>
      <c r="C28" s="112" t="s">
        <v>49</v>
      </c>
      <c r="D28" s="113">
        <v>0.6210338241636375</v>
      </c>
      <c r="E28" s="114"/>
      <c r="F28" s="115"/>
    </row>
    <row r="29" spans="2:6" ht="11.25" customHeight="1" x14ac:dyDescent="0.25">
      <c r="B29" s="111" t="s">
        <v>50</v>
      </c>
      <c r="C29" s="112" t="s">
        <v>51</v>
      </c>
      <c r="D29" s="113">
        <v>0.50842760930591202</v>
      </c>
      <c r="E29" s="114"/>
      <c r="F29" s="115"/>
    </row>
    <row r="30" spans="2:6" ht="11.25" customHeight="1" x14ac:dyDescent="0.25">
      <c r="B30" s="111" t="s">
        <v>52</v>
      </c>
      <c r="C30" s="112" t="s">
        <v>53</v>
      </c>
      <c r="D30" s="113">
        <v>0.72714448309581448</v>
      </c>
      <c r="E30" s="114"/>
      <c r="F30" s="115"/>
    </row>
    <row r="31" spans="2:6" ht="11.25" customHeight="1" x14ac:dyDescent="0.25">
      <c r="B31" s="111" t="s">
        <v>54</v>
      </c>
      <c r="C31" s="112" t="s">
        <v>55</v>
      </c>
      <c r="D31" s="113">
        <v>0.57360899125849862</v>
      </c>
      <c r="E31" s="114"/>
      <c r="F31" s="115"/>
    </row>
    <row r="32" spans="2:6" ht="11.25" customHeight="1" x14ac:dyDescent="0.25">
      <c r="B32" s="111" t="s">
        <v>56</v>
      </c>
      <c r="C32" s="112" t="s">
        <v>57</v>
      </c>
      <c r="D32" s="113">
        <v>0.57525730576778322</v>
      </c>
      <c r="E32" s="114"/>
      <c r="F32" s="115"/>
    </row>
    <row r="33" spans="2:6" ht="11.25" customHeight="1" x14ac:dyDescent="0.25">
      <c r="B33" s="111" t="s">
        <v>58</v>
      </c>
      <c r="C33" s="112" t="s">
        <v>59</v>
      </c>
      <c r="D33" s="113">
        <v>0.49855606035471506</v>
      </c>
      <c r="E33" s="114"/>
      <c r="F33" s="115"/>
    </row>
    <row r="34" spans="2:6" ht="11.25" customHeight="1" x14ac:dyDescent="0.25">
      <c r="B34" s="111" t="s">
        <v>60</v>
      </c>
      <c r="C34" s="112" t="s">
        <v>61</v>
      </c>
      <c r="D34" s="113">
        <v>0.96713712026130283</v>
      </c>
      <c r="E34" s="114"/>
      <c r="F34" s="115"/>
    </row>
    <row r="35" spans="2:6" ht="11.25" customHeight="1" x14ac:dyDescent="0.25">
      <c r="B35" s="111" t="s">
        <v>62</v>
      </c>
      <c r="C35" s="112" t="s">
        <v>63</v>
      </c>
      <c r="D35" s="113">
        <v>0.50413732956116653</v>
      </c>
      <c r="E35" s="114"/>
      <c r="F35" s="115"/>
    </row>
    <row r="36" spans="2:6" ht="11.25" customHeight="1" x14ac:dyDescent="0.25">
      <c r="B36" s="111" t="s">
        <v>64</v>
      </c>
      <c r="C36" s="112" t="s">
        <v>65</v>
      </c>
      <c r="D36" s="113">
        <v>0.46757310224206583</v>
      </c>
      <c r="E36" s="114"/>
      <c r="F36" s="115"/>
    </row>
    <row r="37" spans="2:6" ht="11.25" customHeight="1" x14ac:dyDescent="0.25">
      <c r="B37" s="111" t="s">
        <v>66</v>
      </c>
      <c r="C37" s="112" t="s">
        <v>67</v>
      </c>
      <c r="D37" s="113">
        <v>0.45316305158824843</v>
      </c>
      <c r="E37" s="114"/>
      <c r="F37" s="115"/>
    </row>
    <row r="38" spans="2:6" ht="11.25" customHeight="1" x14ac:dyDescent="0.25">
      <c r="B38" s="111" t="s">
        <v>68</v>
      </c>
      <c r="C38" s="112" t="s">
        <v>69</v>
      </c>
      <c r="D38" s="113">
        <v>0.96044223646980686</v>
      </c>
      <c r="E38" s="114"/>
      <c r="F38" s="115"/>
    </row>
    <row r="39" spans="2:6" ht="11.25" customHeight="1" x14ac:dyDescent="0.25">
      <c r="B39" s="111" t="s">
        <v>70</v>
      </c>
      <c r="C39" s="112" t="s">
        <v>71</v>
      </c>
      <c r="D39" s="113">
        <v>0.35435685614247681</v>
      </c>
      <c r="E39" s="114"/>
      <c r="F39" s="115"/>
    </row>
    <row r="40" spans="2:6" ht="11.25" customHeight="1" x14ac:dyDescent="0.25">
      <c r="B40" s="111" t="s">
        <v>72</v>
      </c>
      <c r="C40" s="112" t="s">
        <v>73</v>
      </c>
      <c r="D40" s="113">
        <v>0.73598009743961845</v>
      </c>
      <c r="E40" s="114"/>
      <c r="F40" s="115"/>
    </row>
    <row r="41" spans="2:6" ht="11.25" customHeight="1" x14ac:dyDescent="0.25">
      <c r="B41" s="111" t="s">
        <v>74</v>
      </c>
      <c r="C41" s="112" t="s">
        <v>75</v>
      </c>
      <c r="D41" s="113">
        <v>0.5764471702173446</v>
      </c>
      <c r="E41" s="114"/>
      <c r="F41" s="115"/>
    </row>
    <row r="42" spans="2:6" ht="11.25" customHeight="1" x14ac:dyDescent="0.25">
      <c r="B42" s="111" t="s">
        <v>76</v>
      </c>
      <c r="C42" s="112" t="s">
        <v>77</v>
      </c>
      <c r="D42" s="113">
        <v>0.38341554190111993</v>
      </c>
      <c r="E42" s="114"/>
      <c r="F42" s="115"/>
    </row>
    <row r="43" spans="2:6" ht="11.25" customHeight="1" x14ac:dyDescent="0.25">
      <c r="B43" s="111" t="s">
        <v>78</v>
      </c>
      <c r="C43" s="112" t="s">
        <v>79</v>
      </c>
      <c r="D43" s="113">
        <v>0.39231760159269236</v>
      </c>
      <c r="E43" s="114"/>
      <c r="F43" s="115"/>
    </row>
    <row r="44" spans="2:6" ht="11.25" customHeight="1" x14ac:dyDescent="0.25">
      <c r="B44" s="111" t="s">
        <v>80</v>
      </c>
      <c r="C44" s="112" t="s">
        <v>81</v>
      </c>
      <c r="D44" s="113">
        <v>0.49529431763742293</v>
      </c>
      <c r="E44" s="114"/>
      <c r="F44" s="115"/>
    </row>
    <row r="45" spans="2:6" ht="11.25" customHeight="1" x14ac:dyDescent="0.25">
      <c r="B45" s="111" t="s">
        <v>82</v>
      </c>
      <c r="C45" s="112" t="s">
        <v>83</v>
      </c>
      <c r="D45" s="113">
        <v>0.56816695528431893</v>
      </c>
      <c r="E45" s="114"/>
      <c r="F45" s="115"/>
    </row>
    <row r="46" spans="2:6" ht="11.25" customHeight="1" x14ac:dyDescent="0.25">
      <c r="B46" s="111" t="s">
        <v>84</v>
      </c>
      <c r="C46" s="112" t="s">
        <v>85</v>
      </c>
      <c r="D46" s="113">
        <v>0.67970576999092402</v>
      </c>
      <c r="E46" s="114"/>
      <c r="F46" s="115"/>
    </row>
    <row r="47" spans="2:6" ht="11.25" customHeight="1" x14ac:dyDescent="0.25">
      <c r="B47" s="111" t="s">
        <v>86</v>
      </c>
      <c r="C47" s="112" t="s">
        <v>87</v>
      </c>
      <c r="D47" s="113">
        <v>0.62760418600851164</v>
      </c>
      <c r="E47" s="114"/>
      <c r="F47" s="115"/>
    </row>
    <row r="48" spans="2:6" ht="11.25" customHeight="1" x14ac:dyDescent="0.25">
      <c r="B48" s="111" t="s">
        <v>88</v>
      </c>
      <c r="C48" s="112" t="s">
        <v>89</v>
      </c>
      <c r="D48" s="113">
        <v>0.32172109844775043</v>
      </c>
      <c r="E48" s="114"/>
      <c r="F48" s="115"/>
    </row>
    <row r="49" spans="2:6" ht="11.25" customHeight="1" x14ac:dyDescent="0.25">
      <c r="B49" s="111" t="s">
        <v>90</v>
      </c>
      <c r="C49" s="112" t="s">
        <v>91</v>
      </c>
      <c r="D49" s="113">
        <v>0.57607252080464955</v>
      </c>
      <c r="E49" s="114"/>
      <c r="F49" s="115"/>
    </row>
    <row r="50" spans="2:6" ht="11.25" customHeight="1" x14ac:dyDescent="0.25">
      <c r="B50" s="111" t="s">
        <v>92</v>
      </c>
      <c r="C50" s="112" t="s">
        <v>93</v>
      </c>
      <c r="D50" s="113">
        <v>0.74640718270367434</v>
      </c>
      <c r="E50" s="114"/>
      <c r="F50" s="115"/>
    </row>
    <row r="51" spans="2:6" ht="11.25" customHeight="1" x14ac:dyDescent="0.25">
      <c r="B51" s="111" t="s">
        <v>94</v>
      </c>
      <c r="C51" s="112" t="s">
        <v>95</v>
      </c>
      <c r="D51" s="113">
        <v>0.59067206511443948</v>
      </c>
      <c r="E51" s="114"/>
      <c r="F51" s="115"/>
    </row>
    <row r="52" spans="2:6" ht="11.25" customHeight="1" x14ac:dyDescent="0.25">
      <c r="B52" s="111" t="s">
        <v>96</v>
      </c>
      <c r="C52" s="112" t="s">
        <v>97</v>
      </c>
      <c r="D52" s="113">
        <v>0.42176573426573422</v>
      </c>
      <c r="E52" s="114"/>
      <c r="F52" s="115"/>
    </row>
    <row r="53" spans="2:6" ht="11.25" customHeight="1" x14ac:dyDescent="0.25">
      <c r="B53" s="111" t="s">
        <v>98</v>
      </c>
      <c r="C53" s="112" t="s">
        <v>99</v>
      </c>
      <c r="D53" s="113">
        <v>0.44704937322265076</v>
      </c>
      <c r="E53" s="114"/>
      <c r="F53" s="115"/>
    </row>
    <row r="54" spans="2:6" ht="11.25" customHeight="1" x14ac:dyDescent="0.25">
      <c r="B54" s="111" t="s">
        <v>100</v>
      </c>
      <c r="C54" s="112" t="s">
        <v>101</v>
      </c>
      <c r="D54" s="113">
        <v>0.51365500185146817</v>
      </c>
      <c r="E54" s="114"/>
      <c r="F54" s="115"/>
    </row>
    <row r="55" spans="2:6" ht="11.25" customHeight="1" x14ac:dyDescent="0.25">
      <c r="B55" s="111" t="s">
        <v>102</v>
      </c>
      <c r="C55" s="112" t="s">
        <v>103</v>
      </c>
      <c r="D55" s="113">
        <v>0.69410388924516209</v>
      </c>
      <c r="E55" s="114"/>
      <c r="F55" s="115"/>
    </row>
    <row r="56" spans="2:6" ht="11.25" customHeight="1" x14ac:dyDescent="0.25">
      <c r="B56" s="111" t="s">
        <v>104</v>
      </c>
      <c r="C56" s="112" t="s">
        <v>105</v>
      </c>
      <c r="D56" s="113">
        <v>0.70007514930981296</v>
      </c>
      <c r="E56" s="114"/>
      <c r="F56" s="115"/>
    </row>
    <row r="57" spans="2:6" ht="11.25" customHeight="1" x14ac:dyDescent="0.25">
      <c r="B57" s="111" t="s">
        <v>106</v>
      </c>
      <c r="C57" s="112" t="s">
        <v>107</v>
      </c>
      <c r="D57" s="113">
        <v>0.36857853966833526</v>
      </c>
      <c r="E57" s="114"/>
      <c r="F57" s="115"/>
    </row>
    <row r="58" spans="2:6" ht="11.25" customHeight="1" x14ac:dyDescent="0.25">
      <c r="B58" s="111" t="s">
        <v>108</v>
      </c>
      <c r="C58" s="112" t="s">
        <v>109</v>
      </c>
      <c r="D58" s="113">
        <v>0.72171807105640473</v>
      </c>
      <c r="E58" s="114"/>
      <c r="F58" s="115"/>
    </row>
    <row r="59" spans="2:6" ht="11.25" customHeight="1" x14ac:dyDescent="0.25">
      <c r="B59" s="111" t="s">
        <v>110</v>
      </c>
      <c r="C59" s="112" t="s">
        <v>111</v>
      </c>
      <c r="D59" s="113">
        <v>0.76950657804010258</v>
      </c>
      <c r="E59" s="114"/>
      <c r="F59" s="115"/>
    </row>
    <row r="60" spans="2:6" ht="11.25" customHeight="1" x14ac:dyDescent="0.25">
      <c r="B60" s="111" t="s">
        <v>112</v>
      </c>
      <c r="C60" s="112" t="s">
        <v>113</v>
      </c>
      <c r="D60" s="113">
        <v>0.46989981381328139</v>
      </c>
      <c r="E60" s="114"/>
      <c r="F60" s="115"/>
    </row>
    <row r="61" spans="2:6" ht="11.25" customHeight="1" x14ac:dyDescent="0.25">
      <c r="B61" s="111" t="s">
        <v>114</v>
      </c>
      <c r="C61" s="112" t="s">
        <v>115</v>
      </c>
      <c r="D61" s="113">
        <v>0.61793888936546126</v>
      </c>
      <c r="E61" s="114"/>
      <c r="F61" s="115"/>
    </row>
    <row r="62" spans="2:6" ht="11.25" customHeight="1" x14ac:dyDescent="0.25">
      <c r="B62" s="111" t="s">
        <v>116</v>
      </c>
      <c r="C62" s="112" t="s">
        <v>117</v>
      </c>
      <c r="D62" s="113">
        <v>0.65734422580895602</v>
      </c>
      <c r="E62" s="114"/>
      <c r="F62" s="115"/>
    </row>
    <row r="63" spans="2:6" ht="11.25" customHeight="1" x14ac:dyDescent="0.25">
      <c r="B63" s="111" t="s">
        <v>118</v>
      </c>
      <c r="C63" s="112" t="s">
        <v>119</v>
      </c>
      <c r="D63" s="113">
        <v>0.82051345931065411</v>
      </c>
      <c r="E63" s="114"/>
      <c r="F63" s="115"/>
    </row>
    <row r="64" spans="2:6" ht="11.25" customHeight="1" x14ac:dyDescent="0.25">
      <c r="B64" s="111" t="s">
        <v>120</v>
      </c>
      <c r="C64" s="112" t="s">
        <v>121</v>
      </c>
      <c r="D64" s="113">
        <v>0.55513325955187609</v>
      </c>
      <c r="E64" s="114"/>
      <c r="F64" s="115"/>
    </row>
    <row r="65" spans="2:6" ht="11.25" customHeight="1" x14ac:dyDescent="0.25">
      <c r="B65" s="111" t="s">
        <v>122</v>
      </c>
      <c r="C65" s="112" t="s">
        <v>123</v>
      </c>
      <c r="D65" s="113">
        <v>0.71312641387651265</v>
      </c>
      <c r="E65" s="114"/>
      <c r="F65" s="115"/>
    </row>
    <row r="66" spans="2:6" ht="11.25" customHeight="1" x14ac:dyDescent="0.25">
      <c r="B66" s="111" t="s">
        <v>124</v>
      </c>
      <c r="C66" s="112" t="s">
        <v>125</v>
      </c>
      <c r="D66" s="113">
        <v>0.79666927444054214</v>
      </c>
      <c r="E66" s="114"/>
      <c r="F66" s="115"/>
    </row>
    <row r="67" spans="2:6" ht="11.25" customHeight="1" x14ac:dyDescent="0.25">
      <c r="B67" s="111" t="s">
        <v>126</v>
      </c>
      <c r="C67" s="112" t="s">
        <v>127</v>
      </c>
      <c r="D67" s="113">
        <v>0.60044811768388728</v>
      </c>
      <c r="E67" s="114"/>
      <c r="F67" s="115"/>
    </row>
    <row r="68" spans="2:6" ht="11.25" customHeight="1" x14ac:dyDescent="0.25">
      <c r="B68" s="111" t="s">
        <v>128</v>
      </c>
      <c r="C68" s="112" t="s">
        <v>129</v>
      </c>
      <c r="D68" s="113">
        <v>0.48735668917029523</v>
      </c>
      <c r="E68" s="114"/>
      <c r="F68" s="115"/>
    </row>
    <row r="69" spans="2:6" ht="11.25" customHeight="1" x14ac:dyDescent="0.25">
      <c r="B69" s="111" t="s">
        <v>130</v>
      </c>
      <c r="C69" s="112" t="s">
        <v>131</v>
      </c>
      <c r="D69" s="113">
        <v>0.71804068174094127</v>
      </c>
      <c r="E69" s="114"/>
      <c r="F69" s="115"/>
    </row>
    <row r="70" spans="2:6" ht="11.25" customHeight="1" x14ac:dyDescent="0.25">
      <c r="B70" s="111" t="s">
        <v>132</v>
      </c>
      <c r="C70" s="112" t="s">
        <v>133</v>
      </c>
      <c r="D70" s="113">
        <v>1.2024144980385656</v>
      </c>
      <c r="E70" s="114"/>
      <c r="F70" s="115"/>
    </row>
    <row r="71" spans="2:6" ht="11.25" customHeight="1" x14ac:dyDescent="0.25">
      <c r="B71" s="111" t="s">
        <v>134</v>
      </c>
      <c r="C71" s="112" t="s">
        <v>135</v>
      </c>
      <c r="D71" s="113">
        <v>0.50109047346694846</v>
      </c>
      <c r="E71" s="114"/>
      <c r="F71" s="115"/>
    </row>
    <row r="72" spans="2:6" ht="11.25" customHeight="1" x14ac:dyDescent="0.25">
      <c r="B72" s="111" t="s">
        <v>136</v>
      </c>
      <c r="C72" s="112" t="s">
        <v>137</v>
      </c>
      <c r="D72" s="113">
        <v>0.72964532819358774</v>
      </c>
      <c r="E72" s="114"/>
      <c r="F72" s="115"/>
    </row>
    <row r="73" spans="2:6" ht="11.25" customHeight="1" x14ac:dyDescent="0.25">
      <c r="B73" s="111" t="s">
        <v>138</v>
      </c>
      <c r="C73" s="112" t="s">
        <v>139</v>
      </c>
      <c r="D73" s="113">
        <v>0.46718892968659165</v>
      </c>
      <c r="E73" s="114"/>
      <c r="F73" s="115"/>
    </row>
    <row r="74" spans="2:6" ht="11.25" customHeight="1" x14ac:dyDescent="0.25">
      <c r="B74" s="111" t="s">
        <v>140</v>
      </c>
      <c r="C74" s="112" t="s">
        <v>141</v>
      </c>
      <c r="D74" s="113">
        <v>0.66107442441549169</v>
      </c>
      <c r="E74" s="114"/>
      <c r="F74" s="115"/>
    </row>
    <row r="75" spans="2:6" ht="11.25" customHeight="1" x14ac:dyDescent="0.25">
      <c r="B75" s="111" t="s">
        <v>142</v>
      </c>
      <c r="C75" s="112" t="s">
        <v>143</v>
      </c>
      <c r="D75" s="113">
        <v>0.60951263943303469</v>
      </c>
      <c r="E75" s="114"/>
      <c r="F75" s="115"/>
    </row>
    <row r="76" spans="2:6" ht="11.25" customHeight="1" x14ac:dyDescent="0.25">
      <c r="B76" s="111" t="s">
        <v>144</v>
      </c>
      <c r="C76" s="112" t="s">
        <v>145</v>
      </c>
      <c r="D76" s="113">
        <v>0.52501967705774322</v>
      </c>
      <c r="E76" s="114"/>
      <c r="F76" s="115"/>
    </row>
    <row r="77" spans="2:6" ht="11.25" customHeight="1" x14ac:dyDescent="0.25">
      <c r="B77" s="111" t="s">
        <v>146</v>
      </c>
      <c r="C77" s="112" t="s">
        <v>147</v>
      </c>
      <c r="D77" s="113">
        <v>0.30785204224252788</v>
      </c>
      <c r="E77" s="114"/>
      <c r="F77" s="115"/>
    </row>
    <row r="78" spans="2:6" ht="11.25" customHeight="1" x14ac:dyDescent="0.25">
      <c r="B78" s="111" t="s">
        <v>148</v>
      </c>
      <c r="C78" s="112" t="s">
        <v>149</v>
      </c>
      <c r="D78" s="113">
        <v>0.29714018788602276</v>
      </c>
      <c r="E78" s="114"/>
      <c r="F78" s="115"/>
    </row>
    <row r="79" spans="2:6" ht="11.25" customHeight="1" x14ac:dyDescent="0.25">
      <c r="B79" s="111" t="s">
        <v>150</v>
      </c>
      <c r="C79" s="112" t="s">
        <v>151</v>
      </c>
      <c r="D79" s="113">
        <v>0.65516665971382093</v>
      </c>
      <c r="E79" s="114"/>
      <c r="F79" s="115"/>
    </row>
    <row r="80" spans="2:6" ht="11.25" customHeight="1" x14ac:dyDescent="0.25">
      <c r="B80" s="111" t="s">
        <v>152</v>
      </c>
      <c r="C80" s="112" t="s">
        <v>153</v>
      </c>
      <c r="D80" s="113">
        <v>0.68792716096286144</v>
      </c>
      <c r="E80" s="114"/>
      <c r="F80" s="115"/>
    </row>
    <row r="81" spans="2:6" ht="11.25" customHeight="1" x14ac:dyDescent="0.25">
      <c r="B81" s="111" t="s">
        <v>154</v>
      </c>
      <c r="C81" s="112" t="s">
        <v>155</v>
      </c>
      <c r="D81" s="113">
        <v>0.4949143361998925</v>
      </c>
      <c r="E81" s="114"/>
      <c r="F81" s="115"/>
    </row>
    <row r="82" spans="2:6" ht="11.25" customHeight="1" x14ac:dyDescent="0.25">
      <c r="B82" s="111" t="s">
        <v>156</v>
      </c>
      <c r="C82" s="112" t="s">
        <v>157</v>
      </c>
      <c r="D82" s="113">
        <v>0.48761755065953405</v>
      </c>
      <c r="E82" s="114"/>
      <c r="F82" s="115"/>
    </row>
    <row r="83" spans="2:6" ht="11.25" customHeight="1" x14ac:dyDescent="0.25">
      <c r="B83" s="111" t="s">
        <v>158</v>
      </c>
      <c r="C83" s="112" t="s">
        <v>159</v>
      </c>
      <c r="D83" s="113">
        <v>0.42398519189139527</v>
      </c>
      <c r="E83" s="114"/>
      <c r="F83" s="115"/>
    </row>
    <row r="84" spans="2:6" ht="11.25" customHeight="1" x14ac:dyDescent="0.25">
      <c r="B84" s="111" t="s">
        <v>160</v>
      </c>
      <c r="C84" s="112" t="s">
        <v>161</v>
      </c>
      <c r="D84" s="113">
        <v>0.76391171670685976</v>
      </c>
      <c r="E84" s="114"/>
      <c r="F84" s="115"/>
    </row>
    <row r="85" spans="2:6" ht="11.25" customHeight="1" x14ac:dyDescent="0.25">
      <c r="B85" s="111" t="s">
        <v>162</v>
      </c>
      <c r="C85" s="112" t="s">
        <v>163</v>
      </c>
      <c r="D85" s="113">
        <v>0.75960640912555344</v>
      </c>
      <c r="E85" s="114"/>
      <c r="F85" s="115"/>
    </row>
    <row r="86" spans="2:6" ht="11.25" customHeight="1" x14ac:dyDescent="0.25">
      <c r="B86" s="111" t="s">
        <v>164</v>
      </c>
      <c r="C86" s="112" t="s">
        <v>165</v>
      </c>
      <c r="D86" s="113">
        <v>0.61886294248700391</v>
      </c>
      <c r="E86" s="114"/>
      <c r="F86" s="115"/>
    </row>
    <row r="87" spans="2:6" ht="11.25" customHeight="1" x14ac:dyDescent="0.25">
      <c r="B87" s="111" t="s">
        <v>166</v>
      </c>
      <c r="C87" s="112" t="s">
        <v>167</v>
      </c>
      <c r="D87" s="113">
        <v>0.54861706893017392</v>
      </c>
      <c r="E87" s="114"/>
      <c r="F87" s="115"/>
    </row>
    <row r="88" spans="2:6" ht="11.25" customHeight="1" x14ac:dyDescent="0.25">
      <c r="B88" s="111" t="s">
        <v>168</v>
      </c>
      <c r="C88" s="112" t="s">
        <v>169</v>
      </c>
      <c r="D88" s="113">
        <v>0.89422274491635401</v>
      </c>
      <c r="E88" s="114"/>
      <c r="F88" s="115"/>
    </row>
    <row r="89" spans="2:6" ht="11.25" customHeight="1" x14ac:dyDescent="0.25">
      <c r="B89" s="111" t="s">
        <v>170</v>
      </c>
      <c r="C89" s="112" t="s">
        <v>171</v>
      </c>
      <c r="D89" s="113">
        <v>0.43005039989661559</v>
      </c>
      <c r="E89" s="114"/>
      <c r="F89" s="115"/>
    </row>
    <row r="90" spans="2:6" ht="11.25" customHeight="1" x14ac:dyDescent="0.25">
      <c r="B90" s="111" t="s">
        <v>172</v>
      </c>
      <c r="C90" s="112" t="s">
        <v>173</v>
      </c>
      <c r="D90" s="113">
        <v>0.43329188802230512</v>
      </c>
      <c r="E90" s="114"/>
      <c r="F90" s="115"/>
    </row>
    <row r="91" spans="2:6" ht="11.25" customHeight="1" x14ac:dyDescent="0.25">
      <c r="B91" s="111" t="s">
        <v>174</v>
      </c>
      <c r="C91" s="112" t="s">
        <v>175</v>
      </c>
      <c r="D91" s="113">
        <v>0.50213974865869881</v>
      </c>
      <c r="E91" s="114"/>
      <c r="F91" s="115"/>
    </row>
    <row r="92" spans="2:6" ht="11.25" customHeight="1" x14ac:dyDescent="0.25">
      <c r="B92" s="111" t="s">
        <v>176</v>
      </c>
      <c r="C92" s="112" t="s">
        <v>177</v>
      </c>
      <c r="D92" s="113">
        <v>1.0766115265715395</v>
      </c>
      <c r="E92" s="114"/>
      <c r="F92" s="115"/>
    </row>
    <row r="93" spans="2:6" ht="11.25" customHeight="1" x14ac:dyDescent="0.25">
      <c r="B93" s="111" t="s">
        <v>178</v>
      </c>
      <c r="C93" s="112" t="s">
        <v>179</v>
      </c>
      <c r="D93" s="113">
        <v>0.59863945578231292</v>
      </c>
      <c r="E93" s="114"/>
      <c r="F93" s="115"/>
    </row>
    <row r="94" spans="2:6" ht="11.25" customHeight="1" x14ac:dyDescent="0.25">
      <c r="B94" s="111" t="s">
        <v>180</v>
      </c>
      <c r="C94" s="112" t="s">
        <v>181</v>
      </c>
      <c r="D94" s="113">
        <v>0.75324213892343217</v>
      </c>
      <c r="E94" s="114"/>
      <c r="F94" s="115"/>
    </row>
    <row r="95" spans="2:6" ht="11.25" customHeight="1" x14ac:dyDescent="0.25">
      <c r="B95" s="111" t="s">
        <v>182</v>
      </c>
      <c r="C95" s="112" t="s">
        <v>183</v>
      </c>
      <c r="D95" s="113">
        <v>0.44203823991298558</v>
      </c>
      <c r="E95" s="114"/>
      <c r="F95" s="115"/>
    </row>
    <row r="96" spans="2:6" ht="11.25" customHeight="1" x14ac:dyDescent="0.25">
      <c r="B96" s="111" t="s">
        <v>184</v>
      </c>
      <c r="C96" s="112" t="s">
        <v>185</v>
      </c>
      <c r="D96" s="113">
        <v>0.5411730566667734</v>
      </c>
      <c r="E96" s="114"/>
      <c r="F96" s="115"/>
    </row>
    <row r="97" spans="2:9" ht="11.25" customHeight="1" x14ac:dyDescent="0.25">
      <c r="B97" s="111" t="s">
        <v>186</v>
      </c>
      <c r="C97" s="112" t="s">
        <v>187</v>
      </c>
      <c r="D97" s="113">
        <v>0.94586411301849027</v>
      </c>
      <c r="E97" s="114"/>
      <c r="F97" s="115"/>
    </row>
    <row r="98" spans="2:9" ht="11.25" customHeight="1" x14ac:dyDescent="0.25">
      <c r="B98" s="111" t="s">
        <v>188</v>
      </c>
      <c r="C98" s="112" t="s">
        <v>189</v>
      </c>
      <c r="D98" s="113">
        <v>0.66417929322086267</v>
      </c>
      <c r="E98" s="114"/>
      <c r="F98" s="115"/>
    </row>
    <row r="99" spans="2:9" ht="11.25" customHeight="1" x14ac:dyDescent="0.25">
      <c r="B99" s="111" t="s">
        <v>190</v>
      </c>
      <c r="C99" s="112" t="s">
        <v>191</v>
      </c>
      <c r="D99" s="113">
        <v>0.70818483470566551</v>
      </c>
      <c r="E99" s="114"/>
      <c r="F99" s="115"/>
    </row>
    <row r="100" spans="2:9" ht="11.25" customHeight="1" x14ac:dyDescent="0.25">
      <c r="B100" s="111">
        <v>971</v>
      </c>
      <c r="C100" s="112" t="s">
        <v>192</v>
      </c>
      <c r="D100" s="113">
        <v>2.4032396697042135</v>
      </c>
    </row>
    <row r="101" spans="2:9" ht="11.25" customHeight="1" x14ac:dyDescent="0.25">
      <c r="B101" s="111">
        <v>972</v>
      </c>
      <c r="C101" s="112" t="s">
        <v>193</v>
      </c>
      <c r="D101" s="113">
        <v>2.0571681928408556</v>
      </c>
    </row>
    <row r="102" spans="2:9" ht="11.25" customHeight="1" x14ac:dyDescent="0.25">
      <c r="B102" s="111">
        <v>973</v>
      </c>
      <c r="C102" s="112" t="s">
        <v>194</v>
      </c>
      <c r="D102" s="113">
        <v>0.4446683333955247</v>
      </c>
      <c r="G102" s="106"/>
      <c r="H102" s="106"/>
      <c r="I102" s="106"/>
    </row>
    <row r="103" spans="2:9" ht="11.25" customHeight="1" x14ac:dyDescent="0.25">
      <c r="B103" s="111">
        <v>974</v>
      </c>
      <c r="C103" s="112" t="s">
        <v>195</v>
      </c>
      <c r="D103" s="113">
        <v>2.9893894615970646</v>
      </c>
      <c r="E103" s="116"/>
      <c r="F103" s="116"/>
      <c r="G103" s="116"/>
      <c r="H103" s="106"/>
      <c r="I103" s="106"/>
    </row>
    <row r="104" spans="2:9" ht="11.25" customHeight="1" x14ac:dyDescent="0.25">
      <c r="B104" s="111">
        <v>976</v>
      </c>
      <c r="C104" s="112" t="s">
        <v>200</v>
      </c>
      <c r="D104" s="113">
        <v>3.8256375461061511E-2</v>
      </c>
      <c r="E104" s="117"/>
      <c r="F104" s="118"/>
      <c r="G104" s="119"/>
      <c r="H104" s="106"/>
      <c r="I104" s="106"/>
    </row>
    <row r="105" spans="2:9" ht="11.25" customHeight="1" x14ac:dyDescent="0.25">
      <c r="G105" s="106"/>
      <c r="H105" s="106"/>
      <c r="I105" s="106"/>
    </row>
    <row r="106" spans="2:9" ht="60.75" customHeight="1" x14ac:dyDescent="0.25">
      <c r="B106" s="143" t="s">
        <v>255</v>
      </c>
      <c r="C106" s="144"/>
      <c r="D106" s="144"/>
      <c r="G106" s="106"/>
      <c r="H106" s="106"/>
      <c r="I106" s="106"/>
    </row>
  </sheetData>
  <mergeCells count="1">
    <mergeCell ref="B106:D106"/>
  </mergeCells>
  <phoneticPr fontId="2"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Schéma 1</vt:lpstr>
      <vt:lpstr>Tableau 1</vt:lpstr>
      <vt:lpstr>Graphique 1</vt:lpstr>
      <vt:lpstr>Graphique 2</vt:lpstr>
      <vt:lpstr>Tableau complémentaire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2009-08-31T09:18:44Z</cp:lastPrinted>
  <dcterms:created xsi:type="dcterms:W3CDTF">2009-08-26T09:01:53Z</dcterms:created>
  <dcterms:modified xsi:type="dcterms:W3CDTF">2024-10-14T11:21:50Z</dcterms:modified>
</cp:coreProperties>
</file>