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hidePivotFieldList="1" defaultThemeVersion="124226"/>
  <mc:AlternateContent xmlns:mc="http://schemas.openxmlformats.org/markup-compatibility/2006">
    <mc:Choice Requires="x15">
      <x15ac:absPath xmlns:x15ac="http://schemas.microsoft.com/office/spreadsheetml/2010/11/ac" url="C:\Users\emili\OneDrive\Documents\DREES\DREES\Panoramas\Minima 2024\Excels\"/>
    </mc:Choice>
  </mc:AlternateContent>
  <xr:revisionPtr revIDLastSave="0" documentId="13_ncr:1_{BA9FCF97-77BC-423D-9EFB-37E657FB4F18}" xr6:coauthVersionLast="47" xr6:coauthVersionMax="47" xr10:uidLastSave="{00000000-0000-0000-0000-000000000000}"/>
  <bookViews>
    <workbookView xWindow="-110" yWindow="-110" windowWidth="19420" windowHeight="10300" xr2:uid="{00000000-000D-0000-FFFF-FFFF00000000}"/>
  </bookViews>
  <sheets>
    <sheet name="Schéma 1 " sheetId="14" r:id="rId1"/>
    <sheet name="Tableau 1" sheetId="3" r:id="rId2"/>
    <sheet name="Graphique 1" sheetId="26" r:id="rId3"/>
    <sheet name="Graphique 2" sheetId="16" r:id="rId4"/>
    <sheet name="Tableau complémentaire" sheetId="13" r:id="rId5"/>
  </sheets>
  <definedNames>
    <definedName name="_Inv2001" localSheetId="2">#REF!</definedName>
    <definedName name="_Inv2001" localSheetId="0">#REF!</definedName>
    <definedName name="_Inv2001">#REF!</definedName>
    <definedName name="eacr" localSheetId="2">#REF!</definedName>
    <definedName name="eacr" localSheetId="3">#REF!</definedName>
    <definedName name="eacr" localSheetId="0">#REF!</definedName>
    <definedName name="eac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26" l="1"/>
  <c r="C179" i="14"/>
  <c r="D179" i="14" s="1"/>
  <c r="E179" i="14" s="1"/>
  <c r="F179" i="14" s="1"/>
  <c r="C180" i="14"/>
  <c r="D180" i="14" s="1"/>
  <c r="E180" i="14" s="1"/>
  <c r="F180" i="14" s="1"/>
  <c r="C181" i="14"/>
  <c r="D181" i="14" s="1"/>
  <c r="E181" i="14" s="1"/>
  <c r="F181" i="14" s="1"/>
  <c r="C182" i="14"/>
  <c r="D182" i="14" s="1"/>
  <c r="E182" i="14" s="1"/>
  <c r="F182" i="14" s="1"/>
  <c r="C183" i="14"/>
  <c r="D183" i="14" s="1"/>
  <c r="E183" i="14" s="1"/>
  <c r="F183" i="14" s="1"/>
  <c r="C184" i="14"/>
  <c r="D184" i="14" s="1"/>
  <c r="E184" i="14" s="1"/>
  <c r="F184" i="14" s="1"/>
  <c r="C185" i="14"/>
  <c r="D185" i="14" s="1"/>
  <c r="E185" i="14" s="1"/>
  <c r="F185" i="14" s="1"/>
  <c r="C186" i="14"/>
  <c r="D186" i="14" s="1"/>
  <c r="E186" i="14" s="1"/>
  <c r="D6" i="14"/>
  <c r="C177" i="14" l="1"/>
  <c r="D177" i="14" s="1"/>
  <c r="E177" i="14" s="1"/>
  <c r="F177" i="14" s="1"/>
  <c r="C178" i="14"/>
  <c r="D178" i="14" s="1"/>
  <c r="E178" i="14" s="1"/>
  <c r="F178" i="14" s="1"/>
  <c r="C176" i="14" l="1"/>
  <c r="D176" i="14" s="1"/>
  <c r="E176" i="14" s="1"/>
  <c r="F176" i="14" s="1"/>
  <c r="C175" i="14"/>
  <c r="D175" i="14" s="1"/>
  <c r="E175" i="14" s="1"/>
  <c r="F175" i="14" s="1"/>
  <c r="C174" i="14"/>
  <c r="D174" i="14" s="1"/>
  <c r="E174" i="14" s="1"/>
  <c r="F174" i="14" s="1"/>
  <c r="C173" i="14"/>
  <c r="D173" i="14" s="1"/>
  <c r="E173" i="14" s="1"/>
  <c r="F173" i="14" s="1"/>
  <c r="C172" i="14"/>
  <c r="D172" i="14" s="1"/>
  <c r="E172" i="14" s="1"/>
  <c r="F172" i="14" s="1"/>
  <c r="C171" i="14"/>
  <c r="D171" i="14" s="1"/>
  <c r="E171" i="14" s="1"/>
  <c r="F171" i="14" s="1"/>
  <c r="C170" i="14"/>
  <c r="D170" i="14" s="1"/>
  <c r="E170" i="14" s="1"/>
  <c r="F170" i="14" s="1"/>
  <c r="C169" i="14"/>
  <c r="D169" i="14" s="1"/>
  <c r="E169" i="14" s="1"/>
  <c r="F169" i="14" s="1"/>
  <c r="C168" i="14"/>
  <c r="D168" i="14" s="1"/>
  <c r="E168" i="14" s="1"/>
  <c r="F168" i="14" s="1"/>
  <c r="C167" i="14"/>
  <c r="D167" i="14" s="1"/>
  <c r="E167" i="14" s="1"/>
  <c r="F167" i="14" s="1"/>
  <c r="C166" i="14"/>
  <c r="D166" i="14" s="1"/>
  <c r="E166" i="14" s="1"/>
  <c r="F166" i="14" s="1"/>
  <c r="C165" i="14"/>
  <c r="D165" i="14" s="1"/>
  <c r="E165" i="14" s="1"/>
  <c r="F165" i="14" s="1"/>
  <c r="C164" i="14"/>
  <c r="D164" i="14" s="1"/>
  <c r="E164" i="14" s="1"/>
  <c r="F164" i="14" s="1"/>
  <c r="C163" i="14"/>
  <c r="D163" i="14" s="1"/>
  <c r="E163" i="14" s="1"/>
  <c r="F163" i="14" s="1"/>
  <c r="C162" i="14"/>
  <c r="D162" i="14" s="1"/>
  <c r="E162" i="14" s="1"/>
  <c r="F162" i="14" s="1"/>
  <c r="C161" i="14"/>
  <c r="D161" i="14" s="1"/>
  <c r="E161" i="14" s="1"/>
  <c r="F161" i="14" s="1"/>
  <c r="C160" i="14"/>
  <c r="D160" i="14" s="1"/>
  <c r="E160" i="14" s="1"/>
  <c r="F160" i="14" s="1"/>
  <c r="C159" i="14"/>
  <c r="D159" i="14" s="1"/>
  <c r="E159" i="14" s="1"/>
  <c r="F159" i="14" s="1"/>
  <c r="C158" i="14"/>
  <c r="D158" i="14" s="1"/>
  <c r="E158" i="14" s="1"/>
  <c r="F158" i="14" s="1"/>
  <c r="C157" i="14"/>
  <c r="D157" i="14" s="1"/>
  <c r="E157" i="14" s="1"/>
  <c r="F157" i="14" s="1"/>
  <c r="C156" i="14"/>
  <c r="D156" i="14" s="1"/>
  <c r="E156" i="14" s="1"/>
  <c r="F156" i="14" s="1"/>
  <c r="C155" i="14"/>
  <c r="D155" i="14" s="1"/>
  <c r="E155" i="14" s="1"/>
  <c r="F155" i="14" s="1"/>
  <c r="C154" i="14"/>
  <c r="D154" i="14" s="1"/>
  <c r="E154" i="14" s="1"/>
  <c r="F154" i="14" s="1"/>
  <c r="C153" i="14"/>
  <c r="D153" i="14" s="1"/>
  <c r="E153" i="14" s="1"/>
  <c r="F153" i="14" s="1"/>
  <c r="C152" i="14"/>
  <c r="D152" i="14" s="1"/>
  <c r="E152" i="14" s="1"/>
  <c r="F152" i="14" s="1"/>
  <c r="C151" i="14"/>
  <c r="D151" i="14" s="1"/>
  <c r="E151" i="14" s="1"/>
  <c r="F151" i="14" s="1"/>
  <c r="C150" i="14"/>
  <c r="D150" i="14" s="1"/>
  <c r="E150" i="14" s="1"/>
  <c r="F150" i="14" s="1"/>
  <c r="C149" i="14"/>
  <c r="D149" i="14" s="1"/>
  <c r="E149" i="14" s="1"/>
  <c r="F149" i="14" s="1"/>
  <c r="C148" i="14"/>
  <c r="D148" i="14" s="1"/>
  <c r="E148" i="14" s="1"/>
  <c r="F148" i="14" s="1"/>
  <c r="C147" i="14"/>
  <c r="D147" i="14" s="1"/>
  <c r="E147" i="14" s="1"/>
  <c r="F147" i="14" s="1"/>
  <c r="C146" i="14"/>
  <c r="D146" i="14" s="1"/>
  <c r="E146" i="14" s="1"/>
  <c r="F146" i="14" s="1"/>
  <c r="C145" i="14"/>
  <c r="D145" i="14" s="1"/>
  <c r="E145" i="14" s="1"/>
  <c r="F145" i="14" s="1"/>
  <c r="C144" i="14"/>
  <c r="D144" i="14" s="1"/>
  <c r="E144" i="14" s="1"/>
  <c r="F144" i="14" s="1"/>
  <c r="C143" i="14"/>
  <c r="D143" i="14" s="1"/>
  <c r="E143" i="14" s="1"/>
  <c r="F143" i="14" s="1"/>
  <c r="C142" i="14"/>
  <c r="D142" i="14" s="1"/>
  <c r="E142" i="14" s="1"/>
  <c r="F142" i="14" s="1"/>
  <c r="C141" i="14"/>
  <c r="D141" i="14" s="1"/>
  <c r="E141" i="14" s="1"/>
  <c r="F141" i="14" s="1"/>
  <c r="C140" i="14"/>
  <c r="D140" i="14" s="1"/>
  <c r="E140" i="14" s="1"/>
  <c r="F140" i="14" s="1"/>
  <c r="C139" i="14"/>
  <c r="D139" i="14" s="1"/>
  <c r="E139" i="14" s="1"/>
  <c r="F139" i="14" s="1"/>
  <c r="C138" i="14"/>
  <c r="D138" i="14" s="1"/>
  <c r="E138" i="14" s="1"/>
  <c r="F138" i="14" s="1"/>
  <c r="C137" i="14"/>
  <c r="D137" i="14" s="1"/>
  <c r="E137" i="14" s="1"/>
  <c r="F137" i="14" s="1"/>
  <c r="C136" i="14"/>
  <c r="D136" i="14" s="1"/>
  <c r="E136" i="14" s="1"/>
  <c r="F136" i="14" s="1"/>
  <c r="C135" i="14"/>
  <c r="D135" i="14" s="1"/>
  <c r="E135" i="14" s="1"/>
  <c r="F135" i="14" s="1"/>
  <c r="C134" i="14"/>
  <c r="D134" i="14" s="1"/>
  <c r="E134" i="14" s="1"/>
  <c r="F134" i="14" s="1"/>
  <c r="C133" i="14"/>
  <c r="D133" i="14" s="1"/>
  <c r="E133" i="14" s="1"/>
  <c r="F133" i="14" s="1"/>
  <c r="C132" i="14"/>
  <c r="D132" i="14" s="1"/>
  <c r="E132" i="14" s="1"/>
  <c r="F132" i="14" s="1"/>
  <c r="C131" i="14"/>
  <c r="D131" i="14" s="1"/>
  <c r="E131" i="14" s="1"/>
  <c r="F131" i="14" s="1"/>
  <c r="C130" i="14"/>
  <c r="D130" i="14" s="1"/>
  <c r="E130" i="14" s="1"/>
  <c r="F130" i="14" s="1"/>
  <c r="C129" i="14"/>
  <c r="D129" i="14" s="1"/>
  <c r="E129" i="14" s="1"/>
  <c r="F129" i="14" s="1"/>
  <c r="C128" i="14"/>
  <c r="D128" i="14" s="1"/>
  <c r="E128" i="14" s="1"/>
  <c r="F128" i="14" s="1"/>
  <c r="C127" i="14"/>
  <c r="D127" i="14" s="1"/>
  <c r="E127" i="14" s="1"/>
  <c r="F127" i="14" s="1"/>
  <c r="C126" i="14"/>
  <c r="D126" i="14" s="1"/>
  <c r="E126" i="14" s="1"/>
  <c r="F126" i="14" s="1"/>
  <c r="C125" i="14"/>
  <c r="D125" i="14" s="1"/>
  <c r="E125" i="14" s="1"/>
  <c r="F125" i="14" s="1"/>
  <c r="C124" i="14"/>
  <c r="D124" i="14" s="1"/>
  <c r="E124" i="14" s="1"/>
  <c r="F124" i="14" s="1"/>
  <c r="C123" i="14"/>
  <c r="D123" i="14" s="1"/>
  <c r="E123" i="14" s="1"/>
  <c r="F123" i="14" s="1"/>
  <c r="C122" i="14"/>
  <c r="D122" i="14" s="1"/>
  <c r="E122" i="14" s="1"/>
  <c r="F122" i="14" s="1"/>
  <c r="C121" i="14"/>
  <c r="D121" i="14" s="1"/>
  <c r="E121" i="14" s="1"/>
  <c r="F121" i="14" s="1"/>
  <c r="C120" i="14"/>
  <c r="D120" i="14" s="1"/>
  <c r="E120" i="14" s="1"/>
  <c r="F120" i="14" s="1"/>
  <c r="C119" i="14"/>
  <c r="D119" i="14" s="1"/>
  <c r="E119" i="14" s="1"/>
  <c r="F119" i="14" s="1"/>
  <c r="C118" i="14"/>
  <c r="D118" i="14" s="1"/>
  <c r="E118" i="14" s="1"/>
  <c r="F118" i="14" s="1"/>
  <c r="C117" i="14"/>
  <c r="D117" i="14" s="1"/>
  <c r="E117" i="14" s="1"/>
  <c r="F117" i="14" s="1"/>
  <c r="C116" i="14"/>
  <c r="D116" i="14" s="1"/>
  <c r="E116" i="14" s="1"/>
  <c r="F116" i="14" s="1"/>
  <c r="C115" i="14"/>
  <c r="D115" i="14" s="1"/>
  <c r="E115" i="14" s="1"/>
  <c r="F115" i="14" s="1"/>
  <c r="C114" i="14"/>
  <c r="D114" i="14" s="1"/>
  <c r="E114" i="14" s="1"/>
  <c r="F114" i="14" s="1"/>
  <c r="C113" i="14"/>
  <c r="D113" i="14" s="1"/>
  <c r="E113" i="14" s="1"/>
  <c r="F113" i="14" s="1"/>
  <c r="C112" i="14"/>
  <c r="D112" i="14" s="1"/>
  <c r="E112" i="14" s="1"/>
  <c r="F112" i="14" s="1"/>
  <c r="C111" i="14"/>
  <c r="D111" i="14" s="1"/>
  <c r="E111" i="14" s="1"/>
  <c r="F111" i="14" s="1"/>
  <c r="C110" i="14"/>
  <c r="D110" i="14" s="1"/>
  <c r="E110" i="14" s="1"/>
  <c r="F110" i="14" s="1"/>
  <c r="C109" i="14"/>
  <c r="D109" i="14" s="1"/>
  <c r="E109" i="14" s="1"/>
  <c r="F109" i="14" s="1"/>
  <c r="C108" i="14"/>
  <c r="D108" i="14" s="1"/>
  <c r="E108" i="14" s="1"/>
  <c r="F108" i="14" s="1"/>
  <c r="C107" i="14"/>
  <c r="D107" i="14" s="1"/>
  <c r="E107" i="14" s="1"/>
  <c r="F107" i="14" s="1"/>
  <c r="C106" i="14"/>
  <c r="D106" i="14" s="1"/>
  <c r="E106" i="14" s="1"/>
  <c r="F106" i="14" s="1"/>
  <c r="C105" i="14"/>
  <c r="D105" i="14" s="1"/>
  <c r="E105" i="14" s="1"/>
  <c r="F105" i="14" s="1"/>
  <c r="C104" i="14"/>
  <c r="D104" i="14" s="1"/>
  <c r="E104" i="14" s="1"/>
  <c r="F104" i="14" s="1"/>
  <c r="C103" i="14"/>
  <c r="D103" i="14" s="1"/>
  <c r="E103" i="14" s="1"/>
  <c r="F103" i="14" s="1"/>
  <c r="C102" i="14"/>
  <c r="D102" i="14" s="1"/>
  <c r="E102" i="14" s="1"/>
  <c r="F102" i="14" s="1"/>
  <c r="C101" i="14"/>
  <c r="D101" i="14" s="1"/>
  <c r="E101" i="14" s="1"/>
  <c r="F101" i="14" s="1"/>
  <c r="C100" i="14"/>
  <c r="D100" i="14" s="1"/>
  <c r="E100" i="14" s="1"/>
  <c r="F100" i="14" s="1"/>
  <c r="C99" i="14"/>
  <c r="D99" i="14" s="1"/>
  <c r="E99" i="14" s="1"/>
  <c r="F99" i="14" s="1"/>
  <c r="C98" i="14"/>
  <c r="D98" i="14" s="1"/>
  <c r="E98" i="14" s="1"/>
  <c r="F98" i="14" s="1"/>
  <c r="C97" i="14"/>
  <c r="D97" i="14" s="1"/>
  <c r="E97" i="14" s="1"/>
  <c r="F97" i="14" s="1"/>
  <c r="C96" i="14"/>
  <c r="D96" i="14" s="1"/>
  <c r="E96" i="14" s="1"/>
  <c r="F96" i="14" s="1"/>
  <c r="C95" i="14"/>
  <c r="D95" i="14" s="1"/>
  <c r="E95" i="14" s="1"/>
  <c r="F95" i="14" s="1"/>
  <c r="C94" i="14"/>
  <c r="D94" i="14" s="1"/>
  <c r="E94" i="14" s="1"/>
  <c r="F94" i="14" s="1"/>
  <c r="C93" i="14"/>
  <c r="D93" i="14" s="1"/>
  <c r="E93" i="14" s="1"/>
  <c r="F93" i="14" s="1"/>
  <c r="C92" i="14"/>
  <c r="D92" i="14" s="1"/>
  <c r="E92" i="14" s="1"/>
  <c r="F92" i="14" s="1"/>
  <c r="C91" i="14"/>
  <c r="D91" i="14" s="1"/>
  <c r="E91" i="14" s="1"/>
  <c r="F91" i="14" s="1"/>
  <c r="C90" i="14"/>
  <c r="D90" i="14" s="1"/>
  <c r="E90" i="14" s="1"/>
  <c r="F90" i="14" s="1"/>
  <c r="C89" i="14"/>
  <c r="D89" i="14" s="1"/>
  <c r="E89" i="14" s="1"/>
  <c r="F89" i="14" s="1"/>
  <c r="C88" i="14"/>
  <c r="D88" i="14" s="1"/>
  <c r="E88" i="14" s="1"/>
  <c r="F88" i="14" s="1"/>
  <c r="C87" i="14"/>
  <c r="D87" i="14" s="1"/>
  <c r="E87" i="14" s="1"/>
  <c r="F87" i="14" s="1"/>
  <c r="C86" i="14"/>
  <c r="D86" i="14" s="1"/>
  <c r="E86" i="14" s="1"/>
  <c r="F86" i="14" s="1"/>
  <c r="C85" i="14"/>
  <c r="D85" i="14" s="1"/>
  <c r="E85" i="14" s="1"/>
  <c r="F85" i="14" s="1"/>
  <c r="C84" i="14"/>
  <c r="D84" i="14" s="1"/>
  <c r="E84" i="14" s="1"/>
  <c r="F84" i="14" s="1"/>
  <c r="C83" i="14"/>
  <c r="D83" i="14" s="1"/>
  <c r="E83" i="14" s="1"/>
  <c r="F83" i="14" s="1"/>
  <c r="C82" i="14"/>
  <c r="D82" i="14" s="1"/>
  <c r="E82" i="14" s="1"/>
  <c r="F82" i="14" s="1"/>
  <c r="C81" i="14"/>
  <c r="D81" i="14" s="1"/>
  <c r="E81" i="14" s="1"/>
  <c r="F81" i="14" s="1"/>
  <c r="C80" i="14"/>
  <c r="D80" i="14" s="1"/>
  <c r="E80" i="14" s="1"/>
  <c r="F80" i="14" s="1"/>
  <c r="C79" i="14"/>
  <c r="D79" i="14" s="1"/>
  <c r="E79" i="14" s="1"/>
  <c r="F79" i="14" s="1"/>
  <c r="C78" i="14"/>
  <c r="D78" i="14" s="1"/>
  <c r="E78" i="14" s="1"/>
  <c r="F78" i="14" s="1"/>
  <c r="C77" i="14"/>
  <c r="D77" i="14" s="1"/>
  <c r="E77" i="14" s="1"/>
  <c r="F77" i="14" s="1"/>
  <c r="C76" i="14"/>
  <c r="D76" i="14" s="1"/>
  <c r="E76" i="14" s="1"/>
  <c r="F76" i="14" s="1"/>
  <c r="C75" i="14"/>
  <c r="D75" i="14" s="1"/>
  <c r="E75" i="14" s="1"/>
  <c r="F75" i="14" s="1"/>
  <c r="C74" i="14"/>
  <c r="D74" i="14" s="1"/>
  <c r="E74" i="14" s="1"/>
  <c r="F74" i="14" s="1"/>
  <c r="C73" i="14"/>
  <c r="D73" i="14" s="1"/>
  <c r="E73" i="14" s="1"/>
  <c r="F73" i="14" s="1"/>
  <c r="C72" i="14"/>
  <c r="D72" i="14" s="1"/>
  <c r="E72" i="14" s="1"/>
  <c r="F72" i="14" s="1"/>
  <c r="C71" i="14"/>
  <c r="D71" i="14" s="1"/>
  <c r="E71" i="14" s="1"/>
  <c r="F71" i="14" s="1"/>
  <c r="C70" i="14"/>
  <c r="D70" i="14" s="1"/>
  <c r="E70" i="14" s="1"/>
  <c r="F70" i="14" s="1"/>
  <c r="C69" i="14"/>
  <c r="D69" i="14" s="1"/>
  <c r="E69" i="14" s="1"/>
  <c r="F69" i="14" s="1"/>
  <c r="C68" i="14"/>
  <c r="D68" i="14" s="1"/>
  <c r="E68" i="14" s="1"/>
  <c r="F68" i="14" s="1"/>
  <c r="C67" i="14"/>
  <c r="D67" i="14" s="1"/>
  <c r="E67" i="14" s="1"/>
  <c r="F67" i="14" s="1"/>
  <c r="C66" i="14"/>
  <c r="D66" i="14" s="1"/>
  <c r="E66" i="14" s="1"/>
  <c r="F66" i="14" s="1"/>
  <c r="C65" i="14"/>
  <c r="D65" i="14" s="1"/>
  <c r="E65" i="14" s="1"/>
  <c r="F65" i="14" s="1"/>
  <c r="C64" i="14"/>
  <c r="D64" i="14" s="1"/>
  <c r="E64" i="14" s="1"/>
  <c r="F64" i="14" s="1"/>
  <c r="C63" i="14"/>
  <c r="D63" i="14" s="1"/>
  <c r="E63" i="14" s="1"/>
  <c r="F63" i="14" s="1"/>
  <c r="C62" i="14"/>
  <c r="D62" i="14" s="1"/>
  <c r="E62" i="14" s="1"/>
  <c r="F62" i="14" s="1"/>
  <c r="C61" i="14"/>
  <c r="D61" i="14" s="1"/>
  <c r="E61" i="14" s="1"/>
  <c r="F61" i="14" s="1"/>
  <c r="C60" i="14"/>
  <c r="D60" i="14" s="1"/>
  <c r="E60" i="14" s="1"/>
  <c r="F60" i="14" s="1"/>
  <c r="C59" i="14"/>
  <c r="D59" i="14" s="1"/>
  <c r="E59" i="14" s="1"/>
  <c r="F59" i="14" s="1"/>
  <c r="C58" i="14"/>
  <c r="D58" i="14" s="1"/>
  <c r="E58" i="14" s="1"/>
  <c r="F58" i="14" s="1"/>
  <c r="C57" i="14"/>
  <c r="D57" i="14" s="1"/>
  <c r="E57" i="14" s="1"/>
  <c r="F57" i="14" s="1"/>
  <c r="C56" i="14"/>
  <c r="D56" i="14" s="1"/>
  <c r="E56" i="14" s="1"/>
  <c r="F56" i="14" s="1"/>
  <c r="C55" i="14"/>
  <c r="D55" i="14" s="1"/>
  <c r="E55" i="14" s="1"/>
  <c r="F55" i="14" s="1"/>
  <c r="C54" i="14"/>
  <c r="D54" i="14" s="1"/>
  <c r="E54" i="14" s="1"/>
  <c r="F54" i="14" s="1"/>
  <c r="C53" i="14"/>
  <c r="D53" i="14" s="1"/>
  <c r="E53" i="14" s="1"/>
  <c r="F53" i="14" s="1"/>
  <c r="C52" i="14"/>
  <c r="D52" i="14" s="1"/>
  <c r="E52" i="14" s="1"/>
  <c r="F52" i="14" s="1"/>
  <c r="C51" i="14"/>
  <c r="D51" i="14" s="1"/>
  <c r="E51" i="14" s="1"/>
  <c r="F51" i="14" s="1"/>
  <c r="C50" i="14"/>
  <c r="D50" i="14" s="1"/>
  <c r="E50" i="14" s="1"/>
  <c r="F50" i="14" s="1"/>
  <c r="C49" i="14"/>
  <c r="D49" i="14" s="1"/>
  <c r="E49" i="14" s="1"/>
  <c r="F49" i="14" s="1"/>
  <c r="C48" i="14"/>
  <c r="D48" i="14" s="1"/>
  <c r="E48" i="14" s="1"/>
  <c r="F48" i="14" s="1"/>
  <c r="C47" i="14"/>
  <c r="D47" i="14" s="1"/>
  <c r="E47" i="14" s="1"/>
  <c r="F47" i="14" s="1"/>
  <c r="C46" i="14"/>
  <c r="D46" i="14" s="1"/>
  <c r="E46" i="14" s="1"/>
  <c r="F46" i="14" s="1"/>
  <c r="C45" i="14"/>
  <c r="D45" i="14" s="1"/>
  <c r="E45" i="14" s="1"/>
  <c r="F45" i="14" s="1"/>
  <c r="C44" i="14"/>
  <c r="D44" i="14" s="1"/>
  <c r="E44" i="14" s="1"/>
  <c r="F44" i="14" s="1"/>
  <c r="C43" i="14"/>
  <c r="D43" i="14" s="1"/>
  <c r="E43" i="14" s="1"/>
  <c r="F43" i="14" s="1"/>
  <c r="C42" i="14"/>
  <c r="D42" i="14" s="1"/>
  <c r="E42" i="14" s="1"/>
  <c r="F42" i="14" s="1"/>
  <c r="C41" i="14"/>
  <c r="D41" i="14" s="1"/>
  <c r="E41" i="14" s="1"/>
  <c r="F41" i="14" s="1"/>
  <c r="C40" i="14"/>
  <c r="D40" i="14" s="1"/>
  <c r="E40" i="14" s="1"/>
  <c r="F40" i="14" s="1"/>
  <c r="C39" i="14"/>
  <c r="D39" i="14" s="1"/>
  <c r="E39" i="14" s="1"/>
  <c r="F39" i="14" s="1"/>
  <c r="C38" i="14"/>
  <c r="D38" i="14" s="1"/>
  <c r="E38" i="14" s="1"/>
  <c r="F38" i="14" s="1"/>
  <c r="C37" i="14"/>
  <c r="D37" i="14" s="1"/>
  <c r="E37" i="14" s="1"/>
  <c r="F37" i="14" s="1"/>
  <c r="C36" i="14"/>
  <c r="D36" i="14" s="1"/>
  <c r="E36" i="14" s="1"/>
  <c r="F36" i="14" s="1"/>
  <c r="C35" i="14"/>
  <c r="D35" i="14" s="1"/>
  <c r="E35" i="14" s="1"/>
  <c r="F35" i="14" s="1"/>
  <c r="C34" i="14"/>
  <c r="D34" i="14" s="1"/>
  <c r="E34" i="14" s="1"/>
  <c r="F34" i="14" s="1"/>
  <c r="C33" i="14"/>
  <c r="D33" i="14" s="1"/>
  <c r="E33" i="14" s="1"/>
  <c r="F33" i="14" s="1"/>
  <c r="C32" i="14"/>
  <c r="D32" i="14" s="1"/>
  <c r="E32" i="14" s="1"/>
  <c r="F32" i="14" s="1"/>
  <c r="C31" i="14"/>
  <c r="D31" i="14" s="1"/>
  <c r="E31" i="14" s="1"/>
  <c r="F31" i="14" s="1"/>
  <c r="C30" i="14"/>
  <c r="D30" i="14" s="1"/>
  <c r="E30" i="14" s="1"/>
  <c r="F30" i="14" s="1"/>
  <c r="C29" i="14"/>
  <c r="D29" i="14" s="1"/>
  <c r="E29" i="14" s="1"/>
  <c r="F29" i="14" s="1"/>
  <c r="C28" i="14"/>
  <c r="D28" i="14" s="1"/>
  <c r="E28" i="14" s="1"/>
  <c r="F28" i="14" s="1"/>
  <c r="C27" i="14"/>
  <c r="D27" i="14" s="1"/>
  <c r="E27" i="14" s="1"/>
  <c r="F27" i="14" s="1"/>
  <c r="C26" i="14"/>
  <c r="D26" i="14" s="1"/>
  <c r="E26" i="14" s="1"/>
  <c r="F26" i="14" s="1"/>
  <c r="C25" i="14"/>
  <c r="D25" i="14" s="1"/>
  <c r="E25" i="14" s="1"/>
  <c r="F25" i="14" s="1"/>
  <c r="C24" i="14"/>
  <c r="D24" i="14" s="1"/>
  <c r="E24" i="14" s="1"/>
  <c r="F24" i="14" s="1"/>
  <c r="C23" i="14"/>
  <c r="D23" i="14" s="1"/>
  <c r="E23" i="14" s="1"/>
  <c r="F23" i="14" s="1"/>
  <c r="C22" i="14"/>
  <c r="D22" i="14" s="1"/>
  <c r="E22" i="14" s="1"/>
  <c r="F22" i="14" s="1"/>
  <c r="C21" i="14"/>
  <c r="D21" i="14" s="1"/>
  <c r="E21" i="14" s="1"/>
  <c r="F21" i="14" s="1"/>
  <c r="C20" i="14"/>
  <c r="D20" i="14" s="1"/>
  <c r="E20" i="14" s="1"/>
  <c r="F20" i="14" s="1"/>
  <c r="C19" i="14"/>
  <c r="C18" i="14"/>
  <c r="D18" i="14" s="1"/>
  <c r="E18" i="14" s="1"/>
  <c r="F18" i="14" s="1"/>
  <c r="C17" i="14"/>
  <c r="D17" i="14" s="1"/>
  <c r="E17" i="14" s="1"/>
  <c r="F17" i="14" s="1"/>
  <c r="C16" i="14"/>
  <c r="D16" i="14" s="1"/>
  <c r="E16" i="14" s="1"/>
  <c r="F16" i="14" s="1"/>
  <c r="C15" i="14"/>
  <c r="D15" i="14" s="1"/>
  <c r="E15" i="14" s="1"/>
  <c r="F15" i="14" s="1"/>
  <c r="C14" i="14"/>
  <c r="D14" i="14" s="1"/>
  <c r="E14" i="14" s="1"/>
  <c r="F14" i="14" s="1"/>
  <c r="C13" i="14"/>
  <c r="D13" i="14" s="1"/>
  <c r="E13" i="14" s="1"/>
  <c r="F13" i="14" s="1"/>
  <c r="C12" i="14"/>
  <c r="D12" i="14" s="1"/>
  <c r="E12" i="14" s="1"/>
  <c r="F12" i="14" s="1"/>
  <c r="C11" i="14"/>
  <c r="D11" i="14" s="1"/>
  <c r="E11" i="14" s="1"/>
  <c r="F11" i="14" s="1"/>
  <c r="C10" i="14"/>
  <c r="D10" i="14" s="1"/>
  <c r="E10" i="14" s="1"/>
  <c r="F10" i="14" s="1"/>
  <c r="C9" i="14"/>
  <c r="D9" i="14" s="1"/>
  <c r="E9" i="14" s="1"/>
  <c r="F9" i="14" s="1"/>
  <c r="D8" i="14"/>
  <c r="E8" i="14" s="1"/>
  <c r="F8" i="14" s="1"/>
  <c r="C8" i="14"/>
  <c r="C7" i="14"/>
  <c r="D7" i="14" s="1"/>
  <c r="E7" i="14" s="1"/>
  <c r="F7" i="14" s="1"/>
  <c r="E6" i="14"/>
  <c r="F6" i="14" s="1"/>
  <c r="C6" i="14"/>
  <c r="E4" i="14"/>
  <c r="D19" i="14" l="1"/>
  <c r="E19" i="14" s="1"/>
  <c r="F19" i="14" s="1"/>
</calcChain>
</file>

<file path=xl/sharedStrings.xml><?xml version="1.0" encoding="utf-8"?>
<sst xmlns="http://schemas.openxmlformats.org/spreadsheetml/2006/main" count="244" uniqueCount="241">
  <si>
    <t>Sexe</t>
  </si>
  <si>
    <t>25 à 29 ans</t>
  </si>
  <si>
    <t>30 à 39 ans</t>
  </si>
  <si>
    <t>40 à 49 ans</t>
  </si>
  <si>
    <t>50 à 59 ans</t>
  </si>
  <si>
    <t>Âge</t>
  </si>
  <si>
    <t>En milliers</t>
  </si>
  <si>
    <t>60 ans ou plus</t>
  </si>
  <si>
    <t>Montant forfaitaire :</t>
  </si>
  <si>
    <t>RA</t>
  </si>
  <si>
    <t>Montant allocation</t>
  </si>
  <si>
    <t>Homme</t>
  </si>
  <si>
    <t>Femme</t>
  </si>
  <si>
    <t>En %</t>
  </si>
  <si>
    <t>Effectifs (en nombre)</t>
  </si>
  <si>
    <t xml:space="preserve">Ensemble de la population
âgée de 25 à 64 ans </t>
  </si>
  <si>
    <t>Part d’allocataires en France métropolitaine parmi la population âgée de 25 à 64 ans (échelle de droite)</t>
  </si>
  <si>
    <t>-</t>
  </si>
  <si>
    <t>France métropolitaine (échelle de gauche)</t>
  </si>
  <si>
    <t>Caractéristiques</t>
  </si>
  <si>
    <t>Pour 1 000</t>
  </si>
  <si>
    <t>France entière (échelle de gauche)</t>
  </si>
  <si>
    <t xml:space="preserve">Ressources initiales </t>
  </si>
  <si>
    <t>N° Dep</t>
  </si>
  <si>
    <t>Département</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</si>
  <si>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</si>
  <si>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</si>
  <si>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</si>
  <si>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</si>
  <si>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</si>
  <si>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</si>
  <si>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</si>
  <si>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</si>
  <si>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</si>
  <si>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</si>
  <si>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</si>
  <si>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</si>
  <si>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</si>
  <si>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</si>
  <si>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</si>
  <si>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</si>
  <si>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</si>
  <si>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</si>
  <si>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</si>
  <si>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</si>
  <si>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</si>
  <si>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</si>
  <si>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</si>
  <si>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</si>
  <si>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</si>
  <si>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</si>
  <si>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</si>
  <si>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</si>
  <si>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</si>
  <si>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</si>
  <si>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</si>
  <si>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</si>
  <si>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</si>
  <si>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</si>
  <si>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</si>
  <si>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</si>
  <si>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</si>
  <si>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</si>
  <si>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</si>
  <si>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</si>
  <si>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</si>
  <si>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</si>
  <si>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</si>
  <si>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</si>
  <si>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</si>
  <si>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</si>
  <si>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</si>
  <si>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</si>
  <si>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</si>
  <si>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</si>
  <si>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</si>
  <si>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</si>
  <si>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</si>
  <si>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</si>
  <si>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</si>
  <si>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</si>
  <si>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</si>
  <si>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</si>
  <si>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</si>
  <si>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</si>
  <si>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</si>
  <si>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</si>
  <si>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</si>
  <si>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</si>
  <si>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</si>
  <si>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</si>
  <si>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</si>
  <si>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</si>
  <si>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</si>
  <si>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</si>
  <si>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</si>
  <si>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</si>
  <si>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</si>
  <si>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</si>
  <si>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</si>
  <si>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</si>
  <si>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</si>
  <si>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</si>
  <si>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</si>
  <si>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</si>
  <si>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</si>
  <si>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</si>
  <si>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</si>
  <si>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</si>
  <si>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</si>
  <si>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</si>
  <si>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</si>
  <si>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</si>
  <si>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</si>
  <si>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</si>
  <si>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</si>
  <si>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</si>
  <si>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</si>
  <si>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</si>
  <si>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</si>
  <si>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</si>
  <si>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</si>
  <si>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</si>
  <si>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</si>
  <si>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</si>
  <si>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</si>
  <si>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</si>
  <si>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</si>
  <si>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</si>
  <si>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</si>
  <si>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</si>
  <si>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</si>
  <si>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</si>
  <si>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</si>
  <si>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</si>
  <si>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</si>
  <si>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</si>
  <si>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</si>
  <si>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</si>
  <si>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</si>
  <si>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</si>
  <si>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</si>
  <si>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</si>
  <si>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</si>
  <si>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</si>
  <si>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</si>
  <si>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</si>
  <si>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</si>
  <si>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</si>
  <si>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</si>
  <si>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</si>
  <si>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</si>
  <si>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</si>
  <si>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</si>
  <si>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</si>
  <si>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</si>
  <si>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</si>
  <si>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</si>
  <si>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</si>
  <si>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</si>
  <si>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</si>
  <si>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</si>
  <si>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</si>
  <si>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</si>
  <si>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</si>
  <si>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</si>
  <si>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</si>
  <si>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</si>
  <si>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</si>
  <si>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</si>
  <si>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</si>
  <si>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</si>
  <si>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</si>
  <si>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</si>
  <si>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</si>
  <si>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</si>
  <si>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</si>
  <si>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</si>
  <si>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</si>
  <si>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</si>
  <si>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</si>
  <si>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</si>
  <si>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</si>
  <si>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</si>
  <si>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</si>
  <si>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</si>
  <si>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</si>
  <si>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</si>
  <si>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</si>
  <si>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</si>
  <si>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</si>
  <si>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</si>
  <si>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</si>
  <si>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</si>
  <si>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</si>
  <si>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</si>
  <si>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</si>
  <si>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</si>
  <si>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</si>
  <si>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</si>
  <si>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</si>
  <si>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</si>
  <si>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</si>
  <si>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</si>
  <si>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</si>
  <si>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</si>
  <si>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</si>
  <si>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</si>
  <si>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</si>
  <si>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</si>
  <si>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</si>
  <si>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</si>
  <si>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</si>
  <si>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</si>
  <si>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</si>
  <si>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</si>
  <si>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</si>
  <si>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</si>
  <si>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</si>
  <si>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</si>
  <si>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Graphique 2. Évolution du ratio entre les effectifs des allocataires de l’ASI et ceux des bénéficiaires d’une pension d’invalidité, depuis 2010</t>
  </si>
  <si>
    <t>Population France métropolitaine âgée de 25 à 64 ans</t>
  </si>
  <si>
    <t xml:space="preserve">20 à 24 ans </t>
  </si>
  <si>
    <t>Revenu garanti</t>
  </si>
  <si>
    <t>Côtes-d’Armor</t>
  </si>
  <si>
    <t>Taux (pour 1 000)</t>
  </si>
  <si>
    <t>Graphique 1. Évolution du nombre, et de la part parmi la population âgée de 25 à 64 ans, d’allocataires de l’ASI, depuis 1960</t>
  </si>
  <si>
    <t>Nombre de bénéficiaires d’une pension invalidité
(en milliers)</t>
  </si>
  <si>
    <t>Part d’allocataires (en %)</t>
  </si>
  <si>
    <t>Nombre d’allocataires de l’ASI
(en milliers)</t>
  </si>
  <si>
    <t>Allocataires de l’ASI</t>
  </si>
  <si>
    <t>Tableau 1. Caractéristiques des allocataires de l’ASI, fin 2022</t>
  </si>
  <si>
    <t>Tableau complémentaire. Part d’allocataires de l’ASI, fin 2022, parmi la population âgée de 25 à 64 ans</t>
  </si>
  <si>
    <r>
      <t>Schéma 1. Revenu mensuel garanti, hors intéressement, pour une personne seule selon ses ressources, au 1</t>
    </r>
    <r>
      <rPr>
        <b/>
        <vertAlign val="superscript"/>
        <sz val="8"/>
        <color theme="1"/>
        <rFont val="Marianne"/>
      </rPr>
      <t xml:space="preserve">er </t>
    </r>
    <r>
      <rPr>
        <b/>
        <sz val="8"/>
        <color theme="1"/>
        <rFont val="Marianne"/>
      </rPr>
      <t>avril 2024</t>
    </r>
  </si>
  <si>
    <r>
      <t>Ensemble des bénéficiaires d’une pension d’invalidité</t>
    </r>
    <r>
      <rPr>
        <b/>
        <vertAlign val="superscript"/>
        <sz val="8"/>
        <color theme="1"/>
        <rFont val="Marianne"/>
      </rPr>
      <t>2</t>
    </r>
  </si>
  <si>
    <r>
      <t>Catégorie d’invalidité</t>
    </r>
    <r>
      <rPr>
        <b/>
        <vertAlign val="superscript"/>
        <sz val="8"/>
        <color theme="1"/>
        <rFont val="Marianne"/>
      </rPr>
      <t>1</t>
    </r>
  </si>
  <si>
    <r>
      <t xml:space="preserve">1. Selon la catégorie de la dernière pension perçue en 2022.
Catégorie 1 : invalides capables d’exercer une activité professionnelle.
Catégorie 2 : invalides absolument incapables d’exercer une activité professionnelle.
Catégorie 3 : invalides absolument incapables d’exercer une activité professionnelle et qui sont dans l’obligation d’avoir recours à une tierce personne pour effectuer les actes ordinaires de la vie courante.
2. Les anciens fonctionnaires reconnus invalides sont considérés comme bénéficiaires d’une pension d’invalidité avant l’âge d’ouverture des droits à la retraite, puis d’une pension de retraite après cet âge. À la SNCF et à la RATP, compte tenu de la part élevée des départs anticipés, l’ensemble des pensions d’invalidité sont considérées comme des pensions de retraite.
</t>
    </r>
    <r>
      <rPr>
        <b/>
        <sz val="8"/>
        <color theme="1"/>
        <rFont val="Marianne"/>
      </rPr>
      <t xml:space="preserve">Champ &gt; </t>
    </r>
    <r>
      <rPr>
        <sz val="8"/>
        <color theme="1"/>
        <rFont val="Marianne"/>
      </rPr>
      <t xml:space="preserve">France. Tous régimes pour les effectifs et pour les répartitions des bénéficiaires d’une pension d’invalidité par sexe et par âge ; tous régimes hors ceux des fonctionnaires (9 % des bénéficiaires d’une pension d’invalidité) pour la répartition selon la catégorie d’invalidité car il n’existe pas de catégorie pour ces régimes ; régime général (CNAM), y compris travailleurs indépendants, pour les répartitions des allocataires de l’ASI (91 % des allocataires de l’ASI relèvent de la CNAM). Ensemble de la population : personnes vivant en logement ordinaire en France (hors Mayotte).
</t>
    </r>
    <r>
      <rPr>
        <b/>
        <sz val="8"/>
        <color theme="1"/>
        <rFont val="Marianne"/>
      </rPr>
      <t>Sources &gt;</t>
    </r>
    <r>
      <rPr>
        <sz val="8"/>
        <color theme="1"/>
        <rFont val="Marianne"/>
      </rPr>
      <t xml:space="preserve"> CNAM ; SNDS 2022, calculs DREES ; DREES, enquête EACR 2022, pour les bénéficiaires d’une pension d’invalidité ; Insee, enquête Emploi 2022, pour les caractéristiques de l’ensemble de la population. </t>
    </r>
  </si>
  <si>
    <r>
      <rPr>
        <b/>
        <sz val="8"/>
        <color theme="1"/>
        <rFont val="Marianne"/>
      </rPr>
      <t xml:space="preserve">Note &gt; </t>
    </r>
    <r>
      <rPr>
        <sz val="8"/>
        <color theme="1"/>
        <rFont val="Marianne"/>
      </rPr>
      <t xml:space="preserve">Il y a une rupture de série en 2009. Depuis 2009, le nombre d’allocataires de l’ASI correspond aux effectifs au 31 décembre de l’année. Avant 2009, pour la CNAM, depuis une date indéterminée, il s’agit des effectifs 
d’allocataires au moins une fois dans l’année et non au 31 décembre. Pour les autres régimes, il s’agit des allocataires au 31 décembre. Pour 2009, les effectifs obtenus sont présentés selon les deux méthodes de calcul. 
</t>
    </r>
    <r>
      <rPr>
        <b/>
        <sz val="8"/>
        <color theme="1"/>
        <rFont val="Marianne"/>
      </rPr>
      <t>Champ &gt;</t>
    </r>
    <r>
      <rPr>
        <sz val="8"/>
        <color theme="1"/>
        <rFont val="Marianne"/>
      </rPr>
      <t xml:space="preserve"> Effectifs en France, au 31 décembre de chaque année.
</t>
    </r>
    <r>
      <rPr>
        <b/>
        <sz val="8"/>
        <color theme="1"/>
        <rFont val="Marianne"/>
      </rPr>
      <t xml:space="preserve">Sources &gt; </t>
    </r>
    <r>
      <rPr>
        <sz val="8"/>
        <color theme="1"/>
        <rFont val="Marianne"/>
      </rPr>
      <t>CNAM ; SNDS, calculs DREES ; CDC ; Insee, population estimée au 1</t>
    </r>
    <r>
      <rPr>
        <vertAlign val="superscript"/>
        <sz val="8"/>
        <color theme="1"/>
        <rFont val="Marianne"/>
      </rPr>
      <t>er</t>
    </r>
    <r>
      <rPr>
        <sz val="8"/>
        <color theme="1"/>
        <rFont val="Marianne"/>
      </rPr>
      <t xml:space="preserve"> janvier de l’année</t>
    </r>
    <r>
      <rPr>
        <i/>
        <sz val="8"/>
        <color theme="1"/>
        <rFont val="Marianne"/>
      </rPr>
      <t xml:space="preserve"> n+1 </t>
    </r>
    <r>
      <rPr>
        <sz val="8"/>
        <color theme="1"/>
        <rFont val="Marianne"/>
      </rPr>
      <t xml:space="preserve">(pour la part d’allocataires de l’année </t>
    </r>
    <r>
      <rPr>
        <i/>
        <sz val="8"/>
        <color theme="1"/>
        <rFont val="Marianne"/>
      </rPr>
      <t>n</t>
    </r>
    <r>
      <rPr>
        <sz val="8"/>
        <color theme="1"/>
        <rFont val="Marianne"/>
      </rPr>
      <t>).</t>
    </r>
  </si>
  <si>
    <r>
      <rPr>
        <b/>
        <sz val="8"/>
        <color theme="1"/>
        <rFont val="Marianne"/>
      </rPr>
      <t>Note &gt;</t>
    </r>
    <r>
      <rPr>
        <sz val="8"/>
        <color theme="1"/>
        <rFont val="Marianne"/>
      </rPr>
      <t xml:space="preserve"> En France, pour 1 000 habitants âgés de 25 à 64 ans, 2,0 sont allocataires de l’ASI.
</t>
    </r>
    <r>
      <rPr>
        <b/>
        <sz val="8"/>
        <color theme="1"/>
        <rFont val="Marianne"/>
      </rPr>
      <t xml:space="preserve">Champ &gt; </t>
    </r>
    <r>
      <rPr>
        <sz val="8"/>
        <color theme="1"/>
        <rFont val="Marianne"/>
      </rPr>
      <t xml:space="preserve">France (hors Mayotte).
</t>
    </r>
    <r>
      <rPr>
        <b/>
        <sz val="8"/>
        <color theme="1"/>
        <rFont val="Marianne"/>
      </rPr>
      <t>Sources &gt;</t>
    </r>
    <r>
      <rPr>
        <sz val="8"/>
        <color theme="1"/>
        <rFont val="Marianne"/>
      </rPr>
      <t xml:space="preserve"> CNAM ; Système national des données de santé (SNDS) 2022, calculs DREES ; estimations DREES ; Insee, population estimée au 1</t>
    </r>
    <r>
      <rPr>
        <vertAlign val="superscript"/>
        <sz val="8"/>
        <color theme="1"/>
        <rFont val="Marianne"/>
      </rPr>
      <t>er</t>
    </r>
    <r>
      <rPr>
        <sz val="8"/>
        <color theme="1"/>
        <rFont val="Marianne"/>
      </rPr>
      <t xml:space="preserve"> janvier 2023 (résultats provisoires arrêtés fin 2023).</t>
    </r>
  </si>
  <si>
    <r>
      <rPr>
        <b/>
        <sz val="8"/>
        <color theme="1"/>
        <rFont val="Marianne"/>
      </rPr>
      <t>Note &gt;</t>
    </r>
    <r>
      <rPr>
        <sz val="8"/>
        <color theme="1"/>
        <rFont val="Marianne"/>
      </rPr>
      <t xml:space="preserve"> Le montant minimal d’une pension d’invalidité étant de 328,07 euros par mois au 1</t>
    </r>
    <r>
      <rPr>
        <vertAlign val="superscript"/>
        <sz val="8"/>
        <color theme="1"/>
        <rFont val="Marianne"/>
      </rPr>
      <t>er</t>
    </r>
    <r>
      <rPr>
        <sz val="8"/>
        <color theme="1"/>
        <rFont val="Marianne"/>
      </rPr>
      <t xml:space="preserve"> avril 2024, le montant de l’ASI ne peut être supérieur à 571,49 euros pour une personne bénéficiant d’une pension d’invalidité.
</t>
    </r>
    <r>
      <rPr>
        <b/>
        <sz val="8"/>
        <color theme="1"/>
        <rFont val="Marianne"/>
      </rPr>
      <t>Lecture &gt;</t>
    </r>
    <r>
      <rPr>
        <sz val="8"/>
        <color theme="1"/>
        <rFont val="Marianne"/>
      </rPr>
      <t xml:space="preserve"> Une personne seule avec des ressources initiales perçoit une allocation égale à la différence entre le plafond des ressources (899,56 euros) et le montant de ses ressources initiales. Son revenu garanti total mensuel s’élève à 899,56 euros. Son revenu global peut être supérieur à ce montant dans le cadre de l’intéressement, puisqu’une partie des revenus d’activité alors perçus sont exclus de la base de ressources. Le revenu global peut également être supérieur car certains types de ressources ne sont pas pris en compte dans l’assiette des ressources (voir fiche 09).</t>
    </r>
  </si>
  <si>
    <r>
      <rPr>
        <b/>
        <sz val="8"/>
        <color theme="1"/>
        <rFont val="Marianne"/>
      </rPr>
      <t xml:space="preserve">Note &gt; </t>
    </r>
    <r>
      <rPr>
        <sz val="8"/>
        <color theme="1"/>
        <rFont val="Marianne"/>
      </rPr>
      <t xml:space="preserve">Tous les allocataires de l’ASI ne bénéficient pas d’une pension d’invalidité. La proportion d’allocataires de l’ASI bénéficiant d’une pension d’invalidité est de 97,4 % fin 2020 (source : DREES, EIR).
</t>
    </r>
    <r>
      <rPr>
        <b/>
        <sz val="8"/>
        <color theme="1"/>
        <rFont val="Marianne"/>
      </rPr>
      <t>Champ &gt;</t>
    </r>
    <r>
      <rPr>
        <sz val="8"/>
        <color theme="1"/>
        <rFont val="Marianne"/>
      </rPr>
      <t xml:space="preserve"> France, au 31 décembre de chaque année.
</t>
    </r>
    <r>
      <rPr>
        <b/>
        <sz val="8"/>
        <color theme="1"/>
        <rFont val="Marianne"/>
      </rPr>
      <t xml:space="preserve">Sources &gt; </t>
    </r>
    <r>
      <rPr>
        <sz val="8"/>
        <color theme="1"/>
        <rFont val="Marianne"/>
      </rPr>
      <t>CNAM ; SNDS, calculs DREES ; DREES, EACR.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</si>
</sst>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 [$€-1]_-;\-* #,##0.00\ [$€-1]_-;_-* &quot;-&quot;??\ [$€-1]_-"/>
    <numFmt numFmtId="166" formatCode="0.00000"/>
    <numFmt numFmtId="167" formatCode="_-* #,##0_-;\-* #,##0_-;_-* &quot;-&quot;??_-;_-@_-"/>
    <numFmt numFmtId="168" formatCode="_-* #,##0.000\ _€_-;\-* #,##0.000\ _€_-;_-* &quot;-&quot;?\ _€_-;_-@_-"/>
    <numFmt numFmtId="169" formatCode="0.0000"/>
    <numFmt numFmtId="170" formatCode="0.000000"/>
    <numFmt numFmtId="171" formatCode="_-* #,##0.0_-;\-* #,##0.0_-;_-* &quot;-&quot;??_-;_-@_-"/>
    <numFmt numFmtId="172" formatCode="0.00000000"/>
    <numFmt numFmtId="173" formatCode="_-* #,##0.00\ _E_U_R_-;\-* #,##0.00\ _E_U_R_-;_-* &quot;-&quot;??\ _E_U_R_-;_-@_-"/>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Arial"/>
      <family val="2"/>
    </font>
    <font>
      <sz val="9"/>
      <name val="Arial"/>
      <family val="2"/>
    </font>
    <font>
      <sz val="10"/>
      <name val="MS Sans Serif"/>
    </font>
    <font>
      <sz val="9"/>
      <name val="Arial"/>
      <family val="2"/>
    </font>
    <font>
      <sz val="9"/>
      <name val="Arial"/>
      <family val="2"/>
    </font>
    <font>
      <sz val="9"/>
      <name val="Arial"/>
      <family val="2"/>
    </font>
    <font>
      <b/>
      <sz val="8"/>
      <color theme="1"/>
      <name val="Marianne"/>
    </font>
    <font>
      <b/>
      <vertAlign val="superscript"/>
      <sz val="8"/>
      <color theme="1"/>
      <name val="Marianne"/>
    </font>
    <font>
      <sz val="8"/>
      <color theme="1"/>
      <name val="Marianne"/>
    </font>
    <font>
      <vertAlign val="superscript"/>
      <sz val="8"/>
      <color theme="1"/>
      <name val="Marianne"/>
    </font>
    <font>
      <i/>
      <sz val="8"/>
      <color theme="1"/>
      <name val="Marianne"/>
    </font>
  </fonts>
  <fills count="2">
    <fill>
      <patternFill patternType="none"/>
    </fill>
    <fill>
      <patternFill patternType="gray125"/>
    </fill>
  </fills>
  <borders count="6">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24">
    <xf numFmtId="0" fontId="0" fillId="0" borderId="0"/>
    <xf numFmtId="165" fontId="5" fillId="0" borderId="0" applyFont="0" applyFill="0" applyBorder="0" applyAlignment="0" applyProtection="0"/>
    <xf numFmtId="165" fontId="8" fillId="0" borderId="0" applyFont="0" applyFill="0" applyBorder="0" applyAlignment="0" applyProtection="0"/>
    <xf numFmtId="0" fontId="7" fillId="0" borderId="0"/>
    <xf numFmtId="0" fontId="5" fillId="0" borderId="0"/>
    <xf numFmtId="0" fontId="5" fillId="0" borderId="0"/>
    <xf numFmtId="0" fontId="9" fillId="0" borderId="0"/>
    <xf numFmtId="0" fontId="10" fillId="0" borderId="0"/>
    <xf numFmtId="0" fontId="4" fillId="0" borderId="0"/>
    <xf numFmtId="165" fontId="5" fillId="0" borderId="0" applyFont="0" applyFill="0" applyBorder="0" applyAlignment="0" applyProtection="0"/>
    <xf numFmtId="0" fontId="3" fillId="0" borderId="0"/>
    <xf numFmtId="9" fontId="3" fillId="0" borderId="0" applyFont="0" applyFill="0" applyBorder="0" applyAlignment="0" applyProtection="0"/>
    <xf numFmtId="0" fontId="11" fillId="0" borderId="0"/>
    <xf numFmtId="43" fontId="5" fillId="0" borderId="0" applyFont="0" applyFill="0" applyBorder="0" applyAlignment="0" applyProtection="0"/>
    <xf numFmtId="0" fontId="2" fillId="0" borderId="0"/>
    <xf numFmtId="0" fontId="12" fillId="0" borderId="0"/>
    <xf numFmtId="173" fontId="9"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9" fillId="0" borderId="0"/>
    <xf numFmtId="43" fontId="5" fillId="0" borderId="0" applyFont="0" applyFill="0" applyBorder="0" applyAlignment="0" applyProtection="0"/>
    <xf numFmtId="0" fontId="1" fillId="0" borderId="0"/>
    <xf numFmtId="0" fontId="13" fillId="0" borderId="0"/>
  </cellStyleXfs>
  <cellXfs count="97">
    <xf numFmtId="0" fontId="0" fillId="0" borderId="0" xfId="0"/>
    <xf numFmtId="0" fontId="14" fillId="0" borderId="0" xfId="0" applyFont="1" applyAlignment="1">
      <alignment horizontal="left" vertical="top" wrapText="1"/>
    </xf>
    <xf numFmtId="0" fontId="14" fillId="0" borderId="0" xfId="0" applyFont="1" applyAlignment="1">
      <alignment horizontal="left" vertical="top"/>
    </xf>
    <xf numFmtId="0" fontId="16" fillId="0" borderId="0" xfId="0" applyFont="1"/>
    <xf numFmtId="0" fontId="16" fillId="0" borderId="4" xfId="0" applyFont="1" applyBorder="1" applyAlignment="1">
      <alignment horizontal="left" vertical="center"/>
    </xf>
    <xf numFmtId="0" fontId="16" fillId="0" borderId="4" xfId="0" applyFont="1" applyBorder="1" applyAlignment="1">
      <alignment horizontal="center" vertical="center"/>
    </xf>
    <xf numFmtId="0" fontId="14" fillId="0" borderId="4" xfId="0" applyFont="1" applyBorder="1" applyAlignment="1">
      <alignment horizontal="center" vertical="center"/>
    </xf>
    <xf numFmtId="1" fontId="16" fillId="0" borderId="0" xfId="0" applyNumberFormat="1" applyFont="1"/>
    <xf numFmtId="164" fontId="16" fillId="0" borderId="0" xfId="0" applyNumberFormat="1" applyFont="1"/>
    <xf numFmtId="0" fontId="16" fillId="0" borderId="0" xfId="0" applyFont="1" applyAlignment="1">
      <alignment horizontal="center" vertical="center"/>
    </xf>
    <xf numFmtId="0" fontId="16" fillId="0" borderId="0" xfId="0" applyFont="1" applyAlignment="1">
      <alignment wrapText="1"/>
    </xf>
    <xf numFmtId="0" fontId="16" fillId="0" borderId="0" xfId="0" applyFont="1" applyAlignment="1">
      <alignment vertical="center"/>
    </xf>
    <xf numFmtId="0" fontId="14" fillId="0" borderId="0" xfId="0" applyFont="1" applyAlignment="1">
      <alignment vertical="center"/>
    </xf>
    <xf numFmtId="0" fontId="16" fillId="0" borderId="0" xfId="0" applyFont="1" applyAlignment="1">
      <alignment horizontal="right" vertical="center"/>
    </xf>
    <xf numFmtId="3" fontId="14" fillId="0" borderId="4" xfId="0" applyNumberFormat="1" applyFont="1" applyBorder="1" applyAlignment="1">
      <alignment horizontal="center" vertical="center" wrapText="1"/>
    </xf>
    <xf numFmtId="0" fontId="14" fillId="0" borderId="4" xfId="0" applyFont="1" applyBorder="1" applyAlignment="1">
      <alignment horizontal="left" vertical="center" wrapText="1"/>
    </xf>
    <xf numFmtId="3" fontId="14" fillId="0" borderId="4" xfId="0" applyNumberFormat="1" applyFont="1" applyBorder="1" applyAlignment="1">
      <alignment horizontal="right" vertical="center" wrapText="1" indent="6"/>
    </xf>
    <xf numFmtId="0" fontId="14" fillId="0" borderId="1" xfId="0" applyFont="1" applyBorder="1" applyAlignment="1">
      <alignment horizontal="left" vertical="center" wrapText="1"/>
    </xf>
    <xf numFmtId="0" fontId="14" fillId="0" borderId="1" xfId="0" applyFont="1" applyBorder="1" applyAlignment="1">
      <alignment horizontal="right" vertical="center" wrapText="1" indent="6"/>
    </xf>
    <xf numFmtId="0" fontId="16" fillId="0" borderId="2" xfId="0" applyFont="1" applyBorder="1" applyAlignment="1">
      <alignment horizontal="left" vertical="center" wrapText="1"/>
    </xf>
    <xf numFmtId="0" fontId="16" fillId="0" borderId="2" xfId="0" applyFont="1" applyBorder="1" applyAlignment="1">
      <alignment horizontal="right" vertical="center" wrapText="1" indent="6"/>
    </xf>
    <xf numFmtId="0" fontId="16" fillId="0" borderId="3" xfId="0" applyFont="1" applyBorder="1" applyAlignment="1">
      <alignment horizontal="left" vertical="center" wrapText="1"/>
    </xf>
    <xf numFmtId="0" fontId="16" fillId="0" borderId="3" xfId="0" applyFont="1" applyBorder="1" applyAlignment="1">
      <alignment horizontal="right" vertical="center" wrapText="1" indent="6"/>
    </xf>
    <xf numFmtId="164" fontId="16" fillId="0" borderId="2" xfId="0" applyNumberFormat="1" applyFont="1" applyBorder="1" applyAlignment="1">
      <alignment horizontal="right" vertical="center" wrapText="1" indent="6"/>
    </xf>
    <xf numFmtId="1" fontId="16" fillId="0" borderId="2" xfId="0" applyNumberFormat="1" applyFont="1" applyBorder="1" applyAlignment="1">
      <alignment horizontal="right" vertical="center" wrapText="1" indent="6"/>
    </xf>
    <xf numFmtId="0" fontId="16" fillId="0" borderId="1" xfId="0" applyFont="1" applyBorder="1" applyAlignment="1">
      <alignment horizontal="right" vertical="center" indent="6"/>
    </xf>
    <xf numFmtId="1" fontId="16" fillId="0" borderId="0" xfId="0" applyNumberFormat="1" applyFont="1" applyAlignment="1">
      <alignment vertical="center"/>
    </xf>
    <xf numFmtId="0" fontId="16" fillId="0" borderId="0" xfId="0" applyFont="1" applyAlignment="1">
      <alignment vertical="top" wrapText="1"/>
    </xf>
    <xf numFmtId="0" fontId="16" fillId="0" borderId="0" xfId="0" applyFont="1" applyAlignment="1">
      <alignment horizontal="right" vertical="top" wrapText="1" indent="4"/>
    </xf>
    <xf numFmtId="1" fontId="16" fillId="0" borderId="2" xfId="0" applyNumberFormat="1" applyFont="1" applyBorder="1" applyAlignment="1">
      <alignment horizontal="right" vertical="center" indent="6"/>
    </xf>
    <xf numFmtId="1" fontId="16" fillId="0" borderId="3" xfId="0" applyNumberFormat="1" applyFont="1" applyBorder="1" applyAlignment="1">
      <alignment horizontal="right" vertical="center" indent="6"/>
    </xf>
    <xf numFmtId="0" fontId="16" fillId="0" borderId="2" xfId="0" applyFont="1" applyBorder="1" applyAlignment="1">
      <alignment horizontal="right" vertical="center" indent="6"/>
    </xf>
    <xf numFmtId="1" fontId="14" fillId="0" borderId="1" xfId="0" applyNumberFormat="1" applyFont="1" applyBorder="1" applyAlignment="1">
      <alignment horizontal="right" vertical="center" indent="6"/>
    </xf>
    <xf numFmtId="0" fontId="16" fillId="0" borderId="3" xfId="0" applyFont="1" applyBorder="1" applyAlignment="1">
      <alignment horizontal="right" vertical="center" indent="6"/>
    </xf>
    <xf numFmtId="3" fontId="14" fillId="0" borderId="4" xfId="0" applyNumberFormat="1" applyFont="1" applyBorder="1" applyAlignment="1">
      <alignment horizontal="right" vertical="center" wrapText="1" indent="7"/>
    </xf>
    <xf numFmtId="0" fontId="14" fillId="0" borderId="1" xfId="0" applyFont="1" applyBorder="1" applyAlignment="1">
      <alignment horizontal="right" vertical="center" wrapText="1" indent="7"/>
    </xf>
    <xf numFmtId="1" fontId="16" fillId="0" borderId="2" xfId="0" applyNumberFormat="1" applyFont="1" applyBorder="1" applyAlignment="1">
      <alignment horizontal="right" vertical="center" wrapText="1" indent="7"/>
    </xf>
    <xf numFmtId="1" fontId="16" fillId="0" borderId="3" xfId="0" applyNumberFormat="1" applyFont="1" applyBorder="1" applyAlignment="1">
      <alignment horizontal="right" vertical="center" wrapText="1" indent="7"/>
    </xf>
    <xf numFmtId="164" fontId="16" fillId="0" borderId="2" xfId="0" applyNumberFormat="1" applyFont="1" applyBorder="1" applyAlignment="1">
      <alignment horizontal="right" vertical="center" wrapText="1" indent="7"/>
    </xf>
    <xf numFmtId="0" fontId="16" fillId="0" borderId="1" xfId="0" applyFont="1" applyBorder="1" applyAlignment="1">
      <alignment horizontal="right" vertical="center" indent="7"/>
    </xf>
    <xf numFmtId="1" fontId="16" fillId="0" borderId="2" xfId="0" applyNumberFormat="1" applyFont="1" applyBorder="1" applyAlignment="1">
      <alignment horizontal="right" vertical="center" indent="7"/>
    </xf>
    <xf numFmtId="1" fontId="16" fillId="0" borderId="3" xfId="0" applyNumberFormat="1" applyFont="1" applyBorder="1" applyAlignment="1">
      <alignment horizontal="right" vertical="center" indent="7"/>
    </xf>
    <xf numFmtId="0" fontId="14" fillId="0" borderId="0" xfId="4" applyFont="1" applyAlignment="1">
      <alignment horizontal="left" vertical="center" wrapText="1"/>
    </xf>
    <xf numFmtId="0" fontId="16" fillId="0" borderId="0" xfId="4" applyFont="1" applyAlignment="1">
      <alignment vertical="center"/>
    </xf>
    <xf numFmtId="0" fontId="16" fillId="0" borderId="0" xfId="4" applyFont="1" applyAlignment="1">
      <alignment horizontal="left" vertical="center"/>
    </xf>
    <xf numFmtId="0" fontId="16" fillId="0" borderId="0" xfId="4" applyFont="1" applyAlignment="1">
      <alignment horizontal="right" vertical="center"/>
    </xf>
    <xf numFmtId="0" fontId="16" fillId="0" borderId="0" xfId="4" applyFont="1" applyAlignment="1">
      <alignment horizontal="center" vertical="center"/>
    </xf>
    <xf numFmtId="0" fontId="14" fillId="0" borderId="4" xfId="4" applyFont="1" applyBorder="1" applyAlignment="1">
      <alignment horizontal="center" vertical="center" wrapText="1"/>
    </xf>
    <xf numFmtId="0" fontId="16" fillId="0" borderId="4" xfId="4" applyFont="1" applyBorder="1" applyAlignment="1">
      <alignment horizontal="center" vertical="center"/>
    </xf>
    <xf numFmtId="1" fontId="16" fillId="0" borderId="4" xfId="4" applyNumberFormat="1" applyFont="1" applyBorder="1" applyAlignment="1">
      <alignment horizontal="center" vertical="center"/>
    </xf>
    <xf numFmtId="164" fontId="16" fillId="0" borderId="4" xfId="4" applyNumberFormat="1" applyFont="1" applyBorder="1" applyAlignment="1">
      <alignment horizontal="center" vertical="center"/>
    </xf>
    <xf numFmtId="1" fontId="16" fillId="0" borderId="0" xfId="4" applyNumberFormat="1" applyFont="1" applyAlignment="1">
      <alignment vertical="center"/>
    </xf>
    <xf numFmtId="166" fontId="16" fillId="0" borderId="0" xfId="4" applyNumberFormat="1" applyFont="1" applyAlignment="1">
      <alignment vertical="center"/>
    </xf>
    <xf numFmtId="164" fontId="16" fillId="0" borderId="0" xfId="4" applyNumberFormat="1" applyFont="1" applyAlignment="1">
      <alignment vertical="center"/>
    </xf>
    <xf numFmtId="169" fontId="16" fillId="0" borderId="0" xfId="4" applyNumberFormat="1" applyFont="1" applyAlignment="1">
      <alignment vertical="center"/>
    </xf>
    <xf numFmtId="0" fontId="14" fillId="0" borderId="0" xfId="4" applyFont="1" applyAlignment="1">
      <alignment vertical="center"/>
    </xf>
    <xf numFmtId="164" fontId="16" fillId="0" borderId="4" xfId="0" applyNumberFormat="1" applyFont="1" applyBorder="1" applyAlignment="1">
      <alignment horizontal="center" vertical="center"/>
    </xf>
    <xf numFmtId="0" fontId="16" fillId="0" borderId="0" xfId="4" applyFont="1" applyAlignment="1">
      <alignment vertical="center" wrapText="1"/>
    </xf>
    <xf numFmtId="172" fontId="16" fillId="0" borderId="0" xfId="4" applyNumberFormat="1" applyFont="1" applyAlignment="1">
      <alignment vertical="center"/>
    </xf>
    <xf numFmtId="167" fontId="16" fillId="0" borderId="4" xfId="13" applyNumberFormat="1" applyFont="1" applyFill="1" applyBorder="1" applyAlignment="1">
      <alignment horizontal="right" vertical="center" indent="4"/>
    </xf>
    <xf numFmtId="167" fontId="16" fillId="0" borderId="4" xfId="21" applyNumberFormat="1" applyFont="1" applyFill="1" applyBorder="1" applyAlignment="1">
      <alignment horizontal="right" vertical="center" indent="4"/>
    </xf>
    <xf numFmtId="0" fontId="16" fillId="0" borderId="4" xfId="0" applyFont="1" applyBorder="1"/>
    <xf numFmtId="0" fontId="14" fillId="0" borderId="4" xfId="0" applyFont="1" applyBorder="1" applyAlignment="1">
      <alignment horizontal="center" vertical="center" wrapText="1"/>
    </xf>
    <xf numFmtId="2" fontId="16" fillId="0" borderId="0" xfId="0" applyNumberFormat="1" applyFont="1"/>
    <xf numFmtId="170" fontId="16" fillId="0" borderId="0" xfId="0" applyNumberFormat="1" applyFont="1"/>
    <xf numFmtId="2" fontId="16" fillId="0" borderId="0" xfId="13" applyNumberFormat="1" applyFont="1" applyFill="1"/>
    <xf numFmtId="171" fontId="16" fillId="0" borderId="0" xfId="0" applyNumberFormat="1" applyFont="1"/>
    <xf numFmtId="168" fontId="16" fillId="0" borderId="0" xfId="0" applyNumberFormat="1" applyFont="1"/>
    <xf numFmtId="0" fontId="16" fillId="0" borderId="0" xfId="0" applyFont="1" applyAlignment="1">
      <alignment vertical="center" wrapText="1"/>
    </xf>
    <xf numFmtId="164" fontId="16" fillId="0" borderId="4" xfId="0" applyNumberFormat="1" applyFont="1" applyBorder="1" applyAlignment="1">
      <alignment horizontal="right" vertical="center" indent="3"/>
    </xf>
    <xf numFmtId="164" fontId="16" fillId="0" borderId="4" xfId="0" applyNumberFormat="1" applyFont="1" applyBorder="1" applyAlignment="1">
      <alignment horizontal="right" vertical="center" indent="4"/>
    </xf>
    <xf numFmtId="0" fontId="16" fillId="0" borderId="0" xfId="4" applyFont="1"/>
    <xf numFmtId="0" fontId="14" fillId="0" borderId="4" xfId="4" applyFont="1" applyBorder="1" applyAlignment="1">
      <alignment horizontal="center" vertical="center"/>
    </xf>
    <xf numFmtId="0" fontId="16" fillId="0" borderId="4" xfId="5" quotePrefix="1" applyFont="1" applyBorder="1" applyAlignment="1">
      <alignment horizontal="center" vertical="center"/>
    </xf>
    <xf numFmtId="0" fontId="16" fillId="0" borderId="4" xfId="5" applyFont="1" applyBorder="1" applyAlignment="1">
      <alignment horizontal="left" vertical="center"/>
    </xf>
    <xf numFmtId="0" fontId="16" fillId="0" borderId="4" xfId="4" quotePrefix="1" applyFont="1" applyBorder="1" applyAlignment="1">
      <alignment horizontal="center" vertical="center"/>
    </xf>
    <xf numFmtId="0" fontId="16" fillId="0" borderId="4" xfId="4" applyFont="1" applyBorder="1" applyAlignment="1">
      <alignment horizontal="left" vertical="center"/>
    </xf>
    <xf numFmtId="0" fontId="16" fillId="0" borderId="4" xfId="5" applyFont="1" applyBorder="1" applyAlignment="1">
      <alignment horizontal="center" vertical="center"/>
    </xf>
    <xf numFmtId="164" fontId="14" fillId="0" borderId="0" xfId="4" applyNumberFormat="1" applyFont="1"/>
    <xf numFmtId="3" fontId="16" fillId="0" borderId="0" xfId="4" applyNumberFormat="1" applyFont="1"/>
    <xf numFmtId="164" fontId="16" fillId="0" borderId="0" xfId="4" applyNumberFormat="1" applyFont="1"/>
    <xf numFmtId="0" fontId="16" fillId="0" borderId="0" xfId="5" quotePrefix="1" applyFont="1" applyAlignment="1">
      <alignment horizontal="center" vertical="center"/>
    </xf>
    <xf numFmtId="0" fontId="16" fillId="0" borderId="0" xfId="5" applyFont="1" applyAlignment="1">
      <alignment horizontal="left" vertical="center"/>
    </xf>
    <xf numFmtId="164" fontId="16" fillId="0" borderId="0" xfId="4" applyNumberFormat="1" applyFont="1" applyAlignment="1">
      <alignment horizontal="center" vertical="center"/>
    </xf>
    <xf numFmtId="0" fontId="14" fillId="0" borderId="0" xfId="0" applyFont="1" applyAlignment="1">
      <alignment horizontal="left" vertical="top" wrapText="1"/>
    </xf>
    <xf numFmtId="0" fontId="14" fillId="0" borderId="0" xfId="0" applyFont="1" applyAlignment="1">
      <alignment horizontal="left" vertical="top"/>
    </xf>
    <xf numFmtId="0" fontId="16" fillId="0" borderId="4" xfId="0" applyFont="1" applyBorder="1" applyAlignment="1">
      <alignment horizontal="left" vertical="center"/>
    </xf>
    <xf numFmtId="0" fontId="16" fillId="0" borderId="0" xfId="0" applyFont="1" applyAlignment="1">
      <alignment horizontal="justify" vertical="top" wrapText="1"/>
    </xf>
    <xf numFmtId="0" fontId="14" fillId="0" borderId="0" xfId="0" applyFont="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vertical="top"/>
    </xf>
    <xf numFmtId="0" fontId="14" fillId="0" borderId="0" xfId="4" applyFont="1" applyAlignment="1">
      <alignment horizontal="left" vertical="center" wrapText="1"/>
    </xf>
    <xf numFmtId="0" fontId="16" fillId="0" borderId="5" xfId="4" applyFont="1" applyBorder="1" applyAlignment="1">
      <alignment horizontal="left" vertical="center" wrapText="1"/>
    </xf>
    <xf numFmtId="0" fontId="16" fillId="0" borderId="0" xfId="4" applyFont="1" applyAlignment="1">
      <alignment horizontal="left" vertical="center" wrapText="1"/>
    </xf>
    <xf numFmtId="0" fontId="16" fillId="0" borderId="0" xfId="4" applyFont="1" applyAlignment="1">
      <alignment horizontal="left" vertical="center"/>
    </xf>
    <xf numFmtId="0" fontId="14" fillId="0" borderId="0" xfId="0" applyFont="1" applyAlignment="1">
      <alignment horizontal="justify" vertical="top" wrapText="1"/>
    </xf>
    <xf numFmtId="0" fontId="16" fillId="0" borderId="0" xfId="4" applyFont="1" applyAlignment="1">
      <alignment horizontal="left" vertical="top" wrapText="1"/>
    </xf>
  </cellXfs>
  <cellStyles count="24">
    <cellStyle name="Euro" xfId="1" xr:uid="{00000000-0005-0000-0000-000000000000}"/>
    <cellStyle name="Euro 2" xfId="2" xr:uid="{00000000-0005-0000-0000-000001000000}"/>
    <cellStyle name="Euro 2 2" xfId="9" xr:uid="{00000000-0005-0000-0000-000002000000}"/>
    <cellStyle name="Milliers 2" xfId="13" xr:uid="{00000000-0005-0000-0000-000003000000}"/>
    <cellStyle name="Milliers 2 2" xfId="21" xr:uid="{00000000-0005-0000-0000-000004000000}"/>
    <cellStyle name="Milliers 3" xfId="16" xr:uid="{00000000-0005-0000-0000-000005000000}"/>
    <cellStyle name="Normal" xfId="0" builtinId="0"/>
    <cellStyle name="Normal 2" xfId="3" xr:uid="{00000000-0005-0000-0000-000007000000}"/>
    <cellStyle name="Normal 2 2" xfId="4" xr:uid="{00000000-0005-0000-0000-000008000000}"/>
    <cellStyle name="Normal 3" xfId="6" xr:uid="{00000000-0005-0000-0000-000009000000}"/>
    <cellStyle name="Normal 4" xfId="7" xr:uid="{00000000-0005-0000-0000-00000A000000}"/>
    <cellStyle name="Normal 5" xfId="8" xr:uid="{00000000-0005-0000-0000-00000B000000}"/>
    <cellStyle name="Normal 5 2" xfId="17" xr:uid="{00000000-0005-0000-0000-00000C000000}"/>
    <cellStyle name="Normal 6" xfId="10" xr:uid="{00000000-0005-0000-0000-00000D000000}"/>
    <cellStyle name="Normal 6 2" xfId="18" xr:uid="{00000000-0005-0000-0000-00000E000000}"/>
    <cellStyle name="Normal 7" xfId="12" xr:uid="{00000000-0005-0000-0000-00000F000000}"/>
    <cellStyle name="Normal 7 2" xfId="20" xr:uid="{00000000-0005-0000-0000-000010000000}"/>
    <cellStyle name="Normal 8" xfId="14" xr:uid="{00000000-0005-0000-0000-000011000000}"/>
    <cellStyle name="Normal 8 2" xfId="22" xr:uid="{00000000-0005-0000-0000-000012000000}"/>
    <cellStyle name="Normal 9" xfId="15" xr:uid="{00000000-0005-0000-0000-000013000000}"/>
    <cellStyle name="Normal 9 2" xfId="23" xr:uid="{00000000-0005-0000-0000-000014000000}"/>
    <cellStyle name="Normal_API CNAF 31.12.96 METR (5)" xfId="5" xr:uid="{00000000-0005-0000-0000-000015000000}"/>
    <cellStyle name="Pourcentage 2" xfId="11" xr:uid="{00000000-0005-0000-0000-000016000000}"/>
    <cellStyle name="Pourcentage 2 2" xfId="19" xr:uid="{00000000-0005-0000-0000-000017000000}"/>
  </cellStyles>
  <dxfs count="0"/>
  <tableStyles count="0" defaultTableStyle="TableStyleMedium9" defaultPivotStyle="PivotStyleLight16"/>
  <colors>
    <mruColors>
      <color rgb="FF98B954"/>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9"/>
  <sheetViews>
    <sheetView showGridLines="0" tabSelected="1" zoomScaleNormal="100" workbookViewId="0">
      <selection activeCell="K188" sqref="K188"/>
    </sheetView>
  </sheetViews>
  <sheetFormatPr baseColWidth="10" defaultColWidth="10.81640625" defaultRowHeight="10.5" x14ac:dyDescent="0.25"/>
  <cols>
    <col min="1" max="1" width="3.453125" style="3" customWidth="1"/>
    <col min="2" max="2" width="9.1796875" style="3" customWidth="1"/>
    <col min="3" max="3" width="17.453125" style="3" bestFit="1" customWidth="1"/>
    <col min="4" max="4" width="21.453125" style="3" customWidth="1"/>
    <col min="5" max="5" width="12.453125" style="3" bestFit="1" customWidth="1"/>
    <col min="6" max="16384" width="10.81640625" style="3"/>
  </cols>
  <sheetData>
    <row r="1" spans="2:9" ht="24" customHeight="1" x14ac:dyDescent="0.25">
      <c r="B1" s="84" t="s">
        <v>233</v>
      </c>
      <c r="C1" s="85"/>
      <c r="D1" s="85"/>
      <c r="E1" s="85"/>
      <c r="F1" s="85"/>
    </row>
    <row r="2" spans="2:9" x14ac:dyDescent="0.25">
      <c r="B2" s="1"/>
      <c r="C2" s="2"/>
      <c r="D2" s="2"/>
      <c r="E2" s="2"/>
      <c r="F2" s="2"/>
    </row>
    <row r="3" spans="2:9" ht="11.25" customHeight="1" x14ac:dyDescent="0.25">
      <c r="B3" s="86" t="s">
        <v>8</v>
      </c>
      <c r="C3" s="86"/>
      <c r="D3" s="5"/>
      <c r="E3" s="5"/>
      <c r="F3" s="5"/>
    </row>
    <row r="4" spans="2:9" ht="11.25" customHeight="1" x14ac:dyDescent="0.25">
      <c r="B4" s="6">
        <v>899.56</v>
      </c>
      <c r="C4" s="6">
        <v>0</v>
      </c>
      <c r="D4" s="6"/>
      <c r="E4" s="6">
        <f>+B4-C4</f>
        <v>899.56</v>
      </c>
      <c r="F4" s="6"/>
      <c r="H4" s="7"/>
      <c r="I4" s="7"/>
    </row>
    <row r="5" spans="2:9" ht="11.25" customHeight="1" x14ac:dyDescent="0.25">
      <c r="B5" s="6" t="s">
        <v>9</v>
      </c>
      <c r="C5" s="6" t="s">
        <v>22</v>
      </c>
      <c r="D5" s="6" t="s">
        <v>10</v>
      </c>
      <c r="E5" s="6" t="s">
        <v>223</v>
      </c>
      <c r="F5" s="6"/>
      <c r="H5" s="8"/>
    </row>
    <row r="6" spans="2:9" ht="11.25" customHeight="1" x14ac:dyDescent="0.25">
      <c r="B6" s="5">
        <v>0</v>
      </c>
      <c r="C6" s="5">
        <f t="shared" ref="C6:C69" si="0">+B6</f>
        <v>0</v>
      </c>
      <c r="D6" s="5">
        <f>B4</f>
        <v>899.56</v>
      </c>
      <c r="E6" s="5">
        <f>D6+B6</f>
        <v>899.56</v>
      </c>
      <c r="F6" s="5">
        <f>E6-D6</f>
        <v>0</v>
      </c>
    </row>
    <row r="7" spans="2:9" ht="11.25" customHeight="1" x14ac:dyDescent="0.25">
      <c r="B7" s="5">
        <v>5</v>
      </c>
      <c r="C7" s="5">
        <f t="shared" si="0"/>
        <v>5</v>
      </c>
      <c r="D7" s="5">
        <f t="shared" ref="D7:D38" si="1">$B$4-C7</f>
        <v>894.56</v>
      </c>
      <c r="E7" s="5">
        <f t="shared" ref="E7:E70" si="2">D7+B7</f>
        <v>899.56</v>
      </c>
      <c r="F7" s="5">
        <f t="shared" ref="F7:F70" si="3">E7-D7</f>
        <v>5</v>
      </c>
    </row>
    <row r="8" spans="2:9" ht="11.25" customHeight="1" x14ac:dyDescent="0.25">
      <c r="B8" s="5">
        <v>10</v>
      </c>
      <c r="C8" s="5">
        <f t="shared" si="0"/>
        <v>10</v>
      </c>
      <c r="D8" s="5">
        <f t="shared" si="1"/>
        <v>889.56</v>
      </c>
      <c r="E8" s="5">
        <f t="shared" si="2"/>
        <v>899.56</v>
      </c>
      <c r="F8" s="5">
        <f t="shared" si="3"/>
        <v>10</v>
      </c>
    </row>
    <row r="9" spans="2:9" ht="11.25" customHeight="1" x14ac:dyDescent="0.25">
      <c r="B9" s="5">
        <v>15</v>
      </c>
      <c r="C9" s="5">
        <f t="shared" si="0"/>
        <v>15</v>
      </c>
      <c r="D9" s="5">
        <f t="shared" si="1"/>
        <v>884.56</v>
      </c>
      <c r="E9" s="5">
        <f t="shared" si="2"/>
        <v>899.56</v>
      </c>
      <c r="F9" s="5">
        <f t="shared" si="3"/>
        <v>15</v>
      </c>
    </row>
    <row r="10" spans="2:9" ht="11.25" customHeight="1" x14ac:dyDescent="0.25">
      <c r="B10" s="5">
        <v>20</v>
      </c>
      <c r="C10" s="5">
        <f t="shared" si="0"/>
        <v>20</v>
      </c>
      <c r="D10" s="5">
        <f t="shared" si="1"/>
        <v>879.56</v>
      </c>
      <c r="E10" s="5">
        <f t="shared" si="2"/>
        <v>899.56</v>
      </c>
      <c r="F10" s="5">
        <f t="shared" si="3"/>
        <v>20</v>
      </c>
    </row>
    <row r="11" spans="2:9" ht="11.25" customHeight="1" x14ac:dyDescent="0.25">
      <c r="B11" s="5">
        <v>25</v>
      </c>
      <c r="C11" s="5">
        <f t="shared" si="0"/>
        <v>25</v>
      </c>
      <c r="D11" s="5">
        <f t="shared" si="1"/>
        <v>874.56</v>
      </c>
      <c r="E11" s="5">
        <f t="shared" si="2"/>
        <v>899.56</v>
      </c>
      <c r="F11" s="5">
        <f t="shared" si="3"/>
        <v>25</v>
      </c>
    </row>
    <row r="12" spans="2:9" ht="11.25" customHeight="1" x14ac:dyDescent="0.25">
      <c r="B12" s="5">
        <v>30</v>
      </c>
      <c r="C12" s="5">
        <f t="shared" si="0"/>
        <v>30</v>
      </c>
      <c r="D12" s="5">
        <f t="shared" si="1"/>
        <v>869.56</v>
      </c>
      <c r="E12" s="5">
        <f t="shared" si="2"/>
        <v>899.56</v>
      </c>
      <c r="F12" s="5">
        <f t="shared" si="3"/>
        <v>30</v>
      </c>
    </row>
    <row r="13" spans="2:9" ht="11.25" customHeight="1" x14ac:dyDescent="0.25">
      <c r="B13" s="5">
        <v>35</v>
      </c>
      <c r="C13" s="5">
        <f t="shared" si="0"/>
        <v>35</v>
      </c>
      <c r="D13" s="5">
        <f t="shared" si="1"/>
        <v>864.56</v>
      </c>
      <c r="E13" s="5">
        <f t="shared" si="2"/>
        <v>899.56</v>
      </c>
      <c r="F13" s="5">
        <f t="shared" si="3"/>
        <v>35</v>
      </c>
    </row>
    <row r="14" spans="2:9" ht="11.25" customHeight="1" x14ac:dyDescent="0.25">
      <c r="B14" s="5">
        <v>40</v>
      </c>
      <c r="C14" s="5">
        <f t="shared" si="0"/>
        <v>40</v>
      </c>
      <c r="D14" s="5">
        <f t="shared" si="1"/>
        <v>859.56</v>
      </c>
      <c r="E14" s="5">
        <f t="shared" si="2"/>
        <v>899.56</v>
      </c>
      <c r="F14" s="5">
        <f t="shared" si="3"/>
        <v>40</v>
      </c>
    </row>
    <row r="15" spans="2:9" ht="11.25" customHeight="1" x14ac:dyDescent="0.25">
      <c r="B15" s="5">
        <v>45</v>
      </c>
      <c r="C15" s="5">
        <f t="shared" si="0"/>
        <v>45</v>
      </c>
      <c r="D15" s="5">
        <f t="shared" si="1"/>
        <v>854.56</v>
      </c>
      <c r="E15" s="5">
        <f t="shared" si="2"/>
        <v>899.56</v>
      </c>
      <c r="F15" s="5">
        <f t="shared" si="3"/>
        <v>45</v>
      </c>
    </row>
    <row r="16" spans="2:9" ht="11.25" customHeight="1" x14ac:dyDescent="0.25">
      <c r="B16" s="5">
        <v>50</v>
      </c>
      <c r="C16" s="5">
        <f t="shared" si="0"/>
        <v>50</v>
      </c>
      <c r="D16" s="5">
        <f t="shared" si="1"/>
        <v>849.56</v>
      </c>
      <c r="E16" s="5">
        <f t="shared" si="2"/>
        <v>899.56</v>
      </c>
      <c r="F16" s="5">
        <f t="shared" si="3"/>
        <v>50</v>
      </c>
    </row>
    <row r="17" spans="2:6" ht="11.25" customHeight="1" x14ac:dyDescent="0.25">
      <c r="B17" s="5">
        <v>55</v>
      </c>
      <c r="C17" s="5">
        <f t="shared" si="0"/>
        <v>55</v>
      </c>
      <c r="D17" s="5">
        <f t="shared" si="1"/>
        <v>844.56</v>
      </c>
      <c r="E17" s="5">
        <f t="shared" si="2"/>
        <v>899.56</v>
      </c>
      <c r="F17" s="5">
        <f t="shared" si="3"/>
        <v>55</v>
      </c>
    </row>
    <row r="18" spans="2:6" ht="11.25" customHeight="1" x14ac:dyDescent="0.25">
      <c r="B18" s="5">
        <v>60</v>
      </c>
      <c r="C18" s="5">
        <f t="shared" si="0"/>
        <v>60</v>
      </c>
      <c r="D18" s="5">
        <f t="shared" si="1"/>
        <v>839.56</v>
      </c>
      <c r="E18" s="5">
        <f t="shared" si="2"/>
        <v>899.56</v>
      </c>
      <c r="F18" s="5">
        <f t="shared" si="3"/>
        <v>60</v>
      </c>
    </row>
    <row r="19" spans="2:6" ht="11.25" customHeight="1" x14ac:dyDescent="0.25">
      <c r="B19" s="5">
        <v>65</v>
      </c>
      <c r="C19" s="5">
        <f t="shared" si="0"/>
        <v>65</v>
      </c>
      <c r="D19" s="5">
        <f t="shared" si="1"/>
        <v>834.56</v>
      </c>
      <c r="E19" s="5">
        <f t="shared" si="2"/>
        <v>899.56</v>
      </c>
      <c r="F19" s="5">
        <f t="shared" si="3"/>
        <v>65</v>
      </c>
    </row>
    <row r="20" spans="2:6" ht="11.25" customHeight="1" x14ac:dyDescent="0.25">
      <c r="B20" s="5">
        <v>70</v>
      </c>
      <c r="C20" s="5">
        <f t="shared" si="0"/>
        <v>70</v>
      </c>
      <c r="D20" s="5">
        <f t="shared" si="1"/>
        <v>829.56</v>
      </c>
      <c r="E20" s="5">
        <f t="shared" si="2"/>
        <v>899.56</v>
      </c>
      <c r="F20" s="5">
        <f t="shared" si="3"/>
        <v>70</v>
      </c>
    </row>
    <row r="21" spans="2:6" ht="11.25" customHeight="1" x14ac:dyDescent="0.25">
      <c r="B21" s="5">
        <v>75</v>
      </c>
      <c r="C21" s="5">
        <f t="shared" si="0"/>
        <v>75</v>
      </c>
      <c r="D21" s="5">
        <f t="shared" si="1"/>
        <v>824.56</v>
      </c>
      <c r="E21" s="5">
        <f t="shared" si="2"/>
        <v>899.56</v>
      </c>
      <c r="F21" s="5">
        <f t="shared" si="3"/>
        <v>75</v>
      </c>
    </row>
    <row r="22" spans="2:6" ht="11.25" customHeight="1" x14ac:dyDescent="0.25">
      <c r="B22" s="5">
        <v>80</v>
      </c>
      <c r="C22" s="5">
        <f t="shared" si="0"/>
        <v>80</v>
      </c>
      <c r="D22" s="5">
        <f t="shared" si="1"/>
        <v>819.56</v>
      </c>
      <c r="E22" s="5">
        <f t="shared" si="2"/>
        <v>899.56</v>
      </c>
      <c r="F22" s="5">
        <f t="shared" si="3"/>
        <v>80</v>
      </c>
    </row>
    <row r="23" spans="2:6" ht="11.25" customHeight="1" x14ac:dyDescent="0.25">
      <c r="B23" s="5">
        <v>85</v>
      </c>
      <c r="C23" s="5">
        <f t="shared" si="0"/>
        <v>85</v>
      </c>
      <c r="D23" s="5">
        <f t="shared" si="1"/>
        <v>814.56</v>
      </c>
      <c r="E23" s="5">
        <f t="shared" si="2"/>
        <v>899.56</v>
      </c>
      <c r="F23" s="5">
        <f t="shared" si="3"/>
        <v>85</v>
      </c>
    </row>
    <row r="24" spans="2:6" ht="11.25" customHeight="1" x14ac:dyDescent="0.25">
      <c r="B24" s="5">
        <v>90</v>
      </c>
      <c r="C24" s="5">
        <f t="shared" si="0"/>
        <v>90</v>
      </c>
      <c r="D24" s="5">
        <f t="shared" si="1"/>
        <v>809.56</v>
      </c>
      <c r="E24" s="5">
        <f t="shared" si="2"/>
        <v>899.56</v>
      </c>
      <c r="F24" s="5">
        <f t="shared" si="3"/>
        <v>90</v>
      </c>
    </row>
    <row r="25" spans="2:6" ht="11.25" customHeight="1" x14ac:dyDescent="0.25">
      <c r="B25" s="5">
        <v>95</v>
      </c>
      <c r="C25" s="5">
        <f t="shared" si="0"/>
        <v>95</v>
      </c>
      <c r="D25" s="5">
        <f t="shared" si="1"/>
        <v>804.56</v>
      </c>
      <c r="E25" s="5">
        <f t="shared" si="2"/>
        <v>899.56</v>
      </c>
      <c r="F25" s="5">
        <f t="shared" si="3"/>
        <v>95</v>
      </c>
    </row>
    <row r="26" spans="2:6" ht="11.25" customHeight="1" x14ac:dyDescent="0.25">
      <c r="B26" s="5">
        <v>100</v>
      </c>
      <c r="C26" s="5">
        <f t="shared" si="0"/>
        <v>100</v>
      </c>
      <c r="D26" s="5">
        <f t="shared" si="1"/>
        <v>799.56</v>
      </c>
      <c r="E26" s="5">
        <f t="shared" si="2"/>
        <v>899.56</v>
      </c>
      <c r="F26" s="5">
        <f t="shared" si="3"/>
        <v>100</v>
      </c>
    </row>
    <row r="27" spans="2:6" ht="11.25" customHeight="1" x14ac:dyDescent="0.25">
      <c r="B27" s="5">
        <v>105</v>
      </c>
      <c r="C27" s="5">
        <f t="shared" si="0"/>
        <v>105</v>
      </c>
      <c r="D27" s="5">
        <f t="shared" si="1"/>
        <v>794.56</v>
      </c>
      <c r="E27" s="5">
        <f t="shared" si="2"/>
        <v>899.56</v>
      </c>
      <c r="F27" s="5">
        <f t="shared" si="3"/>
        <v>105</v>
      </c>
    </row>
    <row r="28" spans="2:6" ht="11.25" customHeight="1" x14ac:dyDescent="0.25">
      <c r="B28" s="5">
        <v>110</v>
      </c>
      <c r="C28" s="5">
        <f t="shared" si="0"/>
        <v>110</v>
      </c>
      <c r="D28" s="5">
        <f t="shared" si="1"/>
        <v>789.56</v>
      </c>
      <c r="E28" s="5">
        <f t="shared" si="2"/>
        <v>899.56</v>
      </c>
      <c r="F28" s="5">
        <f t="shared" si="3"/>
        <v>110</v>
      </c>
    </row>
    <row r="29" spans="2:6" ht="11.25" customHeight="1" x14ac:dyDescent="0.25">
      <c r="B29" s="5">
        <v>115</v>
      </c>
      <c r="C29" s="5">
        <f t="shared" si="0"/>
        <v>115</v>
      </c>
      <c r="D29" s="5">
        <f t="shared" si="1"/>
        <v>784.56</v>
      </c>
      <c r="E29" s="5">
        <f t="shared" si="2"/>
        <v>899.56</v>
      </c>
      <c r="F29" s="5">
        <f t="shared" si="3"/>
        <v>115</v>
      </c>
    </row>
    <row r="30" spans="2:6" ht="11.25" customHeight="1" x14ac:dyDescent="0.25">
      <c r="B30" s="5">
        <v>120</v>
      </c>
      <c r="C30" s="5">
        <f t="shared" si="0"/>
        <v>120</v>
      </c>
      <c r="D30" s="5">
        <f t="shared" si="1"/>
        <v>779.56</v>
      </c>
      <c r="E30" s="5">
        <f t="shared" si="2"/>
        <v>899.56</v>
      </c>
      <c r="F30" s="5">
        <f t="shared" si="3"/>
        <v>120</v>
      </c>
    </row>
    <row r="31" spans="2:6" ht="11.25" customHeight="1" x14ac:dyDescent="0.25">
      <c r="B31" s="5">
        <v>125</v>
      </c>
      <c r="C31" s="5">
        <f t="shared" si="0"/>
        <v>125</v>
      </c>
      <c r="D31" s="5">
        <f t="shared" si="1"/>
        <v>774.56</v>
      </c>
      <c r="E31" s="5">
        <f t="shared" si="2"/>
        <v>899.56</v>
      </c>
      <c r="F31" s="5">
        <f t="shared" si="3"/>
        <v>125</v>
      </c>
    </row>
    <row r="32" spans="2:6" ht="11.25" customHeight="1" x14ac:dyDescent="0.25">
      <c r="B32" s="5">
        <v>130</v>
      </c>
      <c r="C32" s="5">
        <f t="shared" si="0"/>
        <v>130</v>
      </c>
      <c r="D32" s="5">
        <f t="shared" si="1"/>
        <v>769.56</v>
      </c>
      <c r="E32" s="5">
        <f t="shared" si="2"/>
        <v>899.56</v>
      </c>
      <c r="F32" s="5">
        <f t="shared" si="3"/>
        <v>130</v>
      </c>
    </row>
    <row r="33" spans="2:6" ht="11.25" customHeight="1" x14ac:dyDescent="0.25">
      <c r="B33" s="5">
        <v>135</v>
      </c>
      <c r="C33" s="5">
        <f t="shared" si="0"/>
        <v>135</v>
      </c>
      <c r="D33" s="5">
        <f t="shared" si="1"/>
        <v>764.56</v>
      </c>
      <c r="E33" s="5">
        <f t="shared" si="2"/>
        <v>899.56</v>
      </c>
      <c r="F33" s="5">
        <f t="shared" si="3"/>
        <v>135</v>
      </c>
    </row>
    <row r="34" spans="2:6" ht="11.25" customHeight="1" x14ac:dyDescent="0.25">
      <c r="B34" s="5">
        <v>140</v>
      </c>
      <c r="C34" s="5">
        <f t="shared" si="0"/>
        <v>140</v>
      </c>
      <c r="D34" s="5">
        <f t="shared" si="1"/>
        <v>759.56</v>
      </c>
      <c r="E34" s="5">
        <f t="shared" si="2"/>
        <v>899.56</v>
      </c>
      <c r="F34" s="5">
        <f t="shared" si="3"/>
        <v>140</v>
      </c>
    </row>
    <row r="35" spans="2:6" ht="11.25" customHeight="1" x14ac:dyDescent="0.25">
      <c r="B35" s="5">
        <v>145</v>
      </c>
      <c r="C35" s="5">
        <f t="shared" si="0"/>
        <v>145</v>
      </c>
      <c r="D35" s="5">
        <f t="shared" si="1"/>
        <v>754.56</v>
      </c>
      <c r="E35" s="5">
        <f t="shared" si="2"/>
        <v>899.56</v>
      </c>
      <c r="F35" s="5">
        <f t="shared" si="3"/>
        <v>145</v>
      </c>
    </row>
    <row r="36" spans="2:6" ht="11.25" customHeight="1" x14ac:dyDescent="0.25">
      <c r="B36" s="5">
        <v>150</v>
      </c>
      <c r="C36" s="5">
        <f t="shared" si="0"/>
        <v>150</v>
      </c>
      <c r="D36" s="5">
        <f t="shared" si="1"/>
        <v>749.56</v>
      </c>
      <c r="E36" s="5">
        <f t="shared" si="2"/>
        <v>899.56</v>
      </c>
      <c r="F36" s="5">
        <f t="shared" si="3"/>
        <v>150</v>
      </c>
    </row>
    <row r="37" spans="2:6" ht="11.25" customHeight="1" x14ac:dyDescent="0.25">
      <c r="B37" s="5">
        <v>155</v>
      </c>
      <c r="C37" s="5">
        <f t="shared" si="0"/>
        <v>155</v>
      </c>
      <c r="D37" s="5">
        <f t="shared" si="1"/>
        <v>744.56</v>
      </c>
      <c r="E37" s="5">
        <f t="shared" si="2"/>
        <v>899.56</v>
      </c>
      <c r="F37" s="5">
        <f t="shared" si="3"/>
        <v>155</v>
      </c>
    </row>
    <row r="38" spans="2:6" ht="11.25" customHeight="1" x14ac:dyDescent="0.25">
      <c r="B38" s="5">
        <v>160</v>
      </c>
      <c r="C38" s="5">
        <f t="shared" si="0"/>
        <v>160</v>
      </c>
      <c r="D38" s="5">
        <f t="shared" si="1"/>
        <v>739.56</v>
      </c>
      <c r="E38" s="5">
        <f t="shared" si="2"/>
        <v>899.56</v>
      </c>
      <c r="F38" s="5">
        <f t="shared" si="3"/>
        <v>160</v>
      </c>
    </row>
    <row r="39" spans="2:6" ht="11.25" customHeight="1" x14ac:dyDescent="0.25">
      <c r="B39" s="5">
        <v>165</v>
      </c>
      <c r="C39" s="5">
        <f t="shared" si="0"/>
        <v>165</v>
      </c>
      <c r="D39" s="5">
        <f t="shared" ref="D39:D70" si="4">$B$4-C39</f>
        <v>734.56</v>
      </c>
      <c r="E39" s="5">
        <f t="shared" si="2"/>
        <v>899.56</v>
      </c>
      <c r="F39" s="5">
        <f t="shared" si="3"/>
        <v>165</v>
      </c>
    </row>
    <row r="40" spans="2:6" ht="11.25" customHeight="1" x14ac:dyDescent="0.25">
      <c r="B40" s="5">
        <v>170</v>
      </c>
      <c r="C40" s="5">
        <f t="shared" si="0"/>
        <v>170</v>
      </c>
      <c r="D40" s="5">
        <f t="shared" si="4"/>
        <v>729.56</v>
      </c>
      <c r="E40" s="5">
        <f t="shared" si="2"/>
        <v>899.56</v>
      </c>
      <c r="F40" s="5">
        <f t="shared" si="3"/>
        <v>170</v>
      </c>
    </row>
    <row r="41" spans="2:6" ht="11.25" customHeight="1" x14ac:dyDescent="0.25">
      <c r="B41" s="5">
        <v>175</v>
      </c>
      <c r="C41" s="5">
        <f t="shared" si="0"/>
        <v>175</v>
      </c>
      <c r="D41" s="5">
        <f t="shared" si="4"/>
        <v>724.56</v>
      </c>
      <c r="E41" s="5">
        <f t="shared" si="2"/>
        <v>899.56</v>
      </c>
      <c r="F41" s="5">
        <f t="shared" si="3"/>
        <v>175</v>
      </c>
    </row>
    <row r="42" spans="2:6" ht="11.25" customHeight="1" x14ac:dyDescent="0.25">
      <c r="B42" s="5">
        <v>180</v>
      </c>
      <c r="C42" s="5">
        <f t="shared" si="0"/>
        <v>180</v>
      </c>
      <c r="D42" s="5">
        <f t="shared" si="4"/>
        <v>719.56</v>
      </c>
      <c r="E42" s="5">
        <f t="shared" si="2"/>
        <v>899.56</v>
      </c>
      <c r="F42" s="5">
        <f t="shared" si="3"/>
        <v>180</v>
      </c>
    </row>
    <row r="43" spans="2:6" ht="11.25" customHeight="1" x14ac:dyDescent="0.25">
      <c r="B43" s="5">
        <v>185</v>
      </c>
      <c r="C43" s="5">
        <f t="shared" si="0"/>
        <v>185</v>
      </c>
      <c r="D43" s="5">
        <f t="shared" si="4"/>
        <v>714.56</v>
      </c>
      <c r="E43" s="5">
        <f t="shared" si="2"/>
        <v>899.56</v>
      </c>
      <c r="F43" s="5">
        <f t="shared" si="3"/>
        <v>185</v>
      </c>
    </row>
    <row r="44" spans="2:6" ht="11.25" customHeight="1" x14ac:dyDescent="0.25">
      <c r="B44" s="5">
        <v>190</v>
      </c>
      <c r="C44" s="5">
        <f t="shared" si="0"/>
        <v>190</v>
      </c>
      <c r="D44" s="5">
        <f t="shared" si="4"/>
        <v>709.56</v>
      </c>
      <c r="E44" s="5">
        <f t="shared" si="2"/>
        <v>899.56</v>
      </c>
      <c r="F44" s="5">
        <f t="shared" si="3"/>
        <v>190</v>
      </c>
    </row>
    <row r="45" spans="2:6" ht="11.25" customHeight="1" x14ac:dyDescent="0.25">
      <c r="B45" s="5">
        <v>195</v>
      </c>
      <c r="C45" s="5">
        <f t="shared" si="0"/>
        <v>195</v>
      </c>
      <c r="D45" s="5">
        <f t="shared" si="4"/>
        <v>704.56</v>
      </c>
      <c r="E45" s="5">
        <f t="shared" si="2"/>
        <v>899.56</v>
      </c>
      <c r="F45" s="5">
        <f t="shared" si="3"/>
        <v>195</v>
      </c>
    </row>
    <row r="46" spans="2:6" ht="11.25" customHeight="1" x14ac:dyDescent="0.25">
      <c r="B46" s="5">
        <v>200</v>
      </c>
      <c r="C46" s="5">
        <f t="shared" si="0"/>
        <v>200</v>
      </c>
      <c r="D46" s="5">
        <f t="shared" si="4"/>
        <v>699.56</v>
      </c>
      <c r="E46" s="5">
        <f t="shared" si="2"/>
        <v>899.56</v>
      </c>
      <c r="F46" s="5">
        <f t="shared" si="3"/>
        <v>200</v>
      </c>
    </row>
    <row r="47" spans="2:6" ht="11.25" customHeight="1" x14ac:dyDescent="0.25">
      <c r="B47" s="5">
        <v>205</v>
      </c>
      <c r="C47" s="5">
        <f t="shared" si="0"/>
        <v>205</v>
      </c>
      <c r="D47" s="5">
        <f t="shared" si="4"/>
        <v>694.56</v>
      </c>
      <c r="E47" s="5">
        <f t="shared" si="2"/>
        <v>899.56</v>
      </c>
      <c r="F47" s="5">
        <f t="shared" si="3"/>
        <v>205</v>
      </c>
    </row>
    <row r="48" spans="2:6" ht="11.25" customHeight="1" x14ac:dyDescent="0.25">
      <c r="B48" s="5">
        <v>210</v>
      </c>
      <c r="C48" s="5">
        <f t="shared" si="0"/>
        <v>210</v>
      </c>
      <c r="D48" s="5">
        <f t="shared" si="4"/>
        <v>689.56</v>
      </c>
      <c r="E48" s="5">
        <f t="shared" si="2"/>
        <v>899.56</v>
      </c>
      <c r="F48" s="5">
        <f t="shared" si="3"/>
        <v>210</v>
      </c>
    </row>
    <row r="49" spans="2:6" ht="11.25" customHeight="1" x14ac:dyDescent="0.25">
      <c r="B49" s="5">
        <v>215</v>
      </c>
      <c r="C49" s="5">
        <f t="shared" si="0"/>
        <v>215</v>
      </c>
      <c r="D49" s="5">
        <f t="shared" si="4"/>
        <v>684.56</v>
      </c>
      <c r="E49" s="5">
        <f t="shared" si="2"/>
        <v>899.56</v>
      </c>
      <c r="F49" s="5">
        <f t="shared" si="3"/>
        <v>215</v>
      </c>
    </row>
    <row r="50" spans="2:6" ht="11.25" customHeight="1" x14ac:dyDescent="0.25">
      <c r="B50" s="5">
        <v>220</v>
      </c>
      <c r="C50" s="5">
        <f t="shared" si="0"/>
        <v>220</v>
      </c>
      <c r="D50" s="5">
        <f t="shared" si="4"/>
        <v>679.56</v>
      </c>
      <c r="E50" s="5">
        <f t="shared" si="2"/>
        <v>899.56</v>
      </c>
      <c r="F50" s="5">
        <f t="shared" si="3"/>
        <v>220</v>
      </c>
    </row>
    <row r="51" spans="2:6" ht="11.25" customHeight="1" x14ac:dyDescent="0.25">
      <c r="B51" s="5">
        <v>225</v>
      </c>
      <c r="C51" s="5">
        <f t="shared" si="0"/>
        <v>225</v>
      </c>
      <c r="D51" s="5">
        <f t="shared" si="4"/>
        <v>674.56</v>
      </c>
      <c r="E51" s="5">
        <f t="shared" si="2"/>
        <v>899.56</v>
      </c>
      <c r="F51" s="5">
        <f t="shared" si="3"/>
        <v>225</v>
      </c>
    </row>
    <row r="52" spans="2:6" ht="11.25" customHeight="1" x14ac:dyDescent="0.25">
      <c r="B52" s="5">
        <v>230</v>
      </c>
      <c r="C52" s="5">
        <f t="shared" si="0"/>
        <v>230</v>
      </c>
      <c r="D52" s="5">
        <f t="shared" si="4"/>
        <v>669.56</v>
      </c>
      <c r="E52" s="5">
        <f t="shared" si="2"/>
        <v>899.56</v>
      </c>
      <c r="F52" s="5">
        <f t="shared" si="3"/>
        <v>230</v>
      </c>
    </row>
    <row r="53" spans="2:6" ht="11.25" customHeight="1" x14ac:dyDescent="0.25">
      <c r="B53" s="5">
        <v>235</v>
      </c>
      <c r="C53" s="5">
        <f t="shared" si="0"/>
        <v>235</v>
      </c>
      <c r="D53" s="5">
        <f t="shared" si="4"/>
        <v>664.56</v>
      </c>
      <c r="E53" s="5">
        <f t="shared" si="2"/>
        <v>899.56</v>
      </c>
      <c r="F53" s="5">
        <f t="shared" si="3"/>
        <v>235</v>
      </c>
    </row>
    <row r="54" spans="2:6" ht="11.25" customHeight="1" x14ac:dyDescent="0.25">
      <c r="B54" s="5">
        <v>240</v>
      </c>
      <c r="C54" s="5">
        <f t="shared" si="0"/>
        <v>240</v>
      </c>
      <c r="D54" s="5">
        <f t="shared" si="4"/>
        <v>659.56</v>
      </c>
      <c r="E54" s="5">
        <f t="shared" si="2"/>
        <v>899.56</v>
      </c>
      <c r="F54" s="5">
        <f t="shared" si="3"/>
        <v>240</v>
      </c>
    </row>
    <row r="55" spans="2:6" ht="11.25" customHeight="1" x14ac:dyDescent="0.25">
      <c r="B55" s="5">
        <v>245</v>
      </c>
      <c r="C55" s="5">
        <f t="shared" si="0"/>
        <v>245</v>
      </c>
      <c r="D55" s="5">
        <f t="shared" si="4"/>
        <v>654.55999999999995</v>
      </c>
      <c r="E55" s="5">
        <f t="shared" si="2"/>
        <v>899.56</v>
      </c>
      <c r="F55" s="5">
        <f t="shared" si="3"/>
        <v>245</v>
      </c>
    </row>
    <row r="56" spans="2:6" ht="11.25" customHeight="1" x14ac:dyDescent="0.25">
      <c r="B56" s="5">
        <v>250</v>
      </c>
      <c r="C56" s="5">
        <f t="shared" si="0"/>
        <v>250</v>
      </c>
      <c r="D56" s="5">
        <f t="shared" si="4"/>
        <v>649.55999999999995</v>
      </c>
      <c r="E56" s="5">
        <f t="shared" si="2"/>
        <v>899.56</v>
      </c>
      <c r="F56" s="5">
        <f t="shared" si="3"/>
        <v>250</v>
      </c>
    </row>
    <row r="57" spans="2:6" ht="11.25" customHeight="1" x14ac:dyDescent="0.25">
      <c r="B57" s="5">
        <v>255</v>
      </c>
      <c r="C57" s="5">
        <f t="shared" si="0"/>
        <v>255</v>
      </c>
      <c r="D57" s="5">
        <f t="shared" si="4"/>
        <v>644.55999999999995</v>
      </c>
      <c r="E57" s="5">
        <f t="shared" si="2"/>
        <v>899.56</v>
      </c>
      <c r="F57" s="5">
        <f t="shared" si="3"/>
        <v>255</v>
      </c>
    </row>
    <row r="58" spans="2:6" ht="11.25" customHeight="1" x14ac:dyDescent="0.25">
      <c r="B58" s="5">
        <v>260</v>
      </c>
      <c r="C58" s="5">
        <f t="shared" si="0"/>
        <v>260</v>
      </c>
      <c r="D58" s="5">
        <f t="shared" si="4"/>
        <v>639.55999999999995</v>
      </c>
      <c r="E58" s="5">
        <f t="shared" si="2"/>
        <v>899.56</v>
      </c>
      <c r="F58" s="5">
        <f t="shared" si="3"/>
        <v>260</v>
      </c>
    </row>
    <row r="59" spans="2:6" ht="11.25" customHeight="1" x14ac:dyDescent="0.25">
      <c r="B59" s="5">
        <v>265</v>
      </c>
      <c r="C59" s="5">
        <f t="shared" si="0"/>
        <v>265</v>
      </c>
      <c r="D59" s="5">
        <f t="shared" si="4"/>
        <v>634.55999999999995</v>
      </c>
      <c r="E59" s="5">
        <f t="shared" si="2"/>
        <v>899.56</v>
      </c>
      <c r="F59" s="5">
        <f t="shared" si="3"/>
        <v>265</v>
      </c>
    </row>
    <row r="60" spans="2:6" ht="11.25" customHeight="1" x14ac:dyDescent="0.25">
      <c r="B60" s="5">
        <v>270</v>
      </c>
      <c r="C60" s="5">
        <f t="shared" si="0"/>
        <v>270</v>
      </c>
      <c r="D60" s="5">
        <f t="shared" si="4"/>
        <v>629.55999999999995</v>
      </c>
      <c r="E60" s="5">
        <f t="shared" si="2"/>
        <v>899.56</v>
      </c>
      <c r="F60" s="5">
        <f t="shared" si="3"/>
        <v>270</v>
      </c>
    </row>
    <row r="61" spans="2:6" ht="11.25" customHeight="1" x14ac:dyDescent="0.25">
      <c r="B61" s="5">
        <v>275</v>
      </c>
      <c r="C61" s="5">
        <f t="shared" si="0"/>
        <v>275</v>
      </c>
      <c r="D61" s="5">
        <f t="shared" si="4"/>
        <v>624.55999999999995</v>
      </c>
      <c r="E61" s="5">
        <f t="shared" si="2"/>
        <v>899.56</v>
      </c>
      <c r="F61" s="5">
        <f t="shared" si="3"/>
        <v>275</v>
      </c>
    </row>
    <row r="62" spans="2:6" ht="11.25" customHeight="1" x14ac:dyDescent="0.25">
      <c r="B62" s="5">
        <v>280</v>
      </c>
      <c r="C62" s="5">
        <f t="shared" si="0"/>
        <v>280</v>
      </c>
      <c r="D62" s="5">
        <f t="shared" si="4"/>
        <v>619.55999999999995</v>
      </c>
      <c r="E62" s="5">
        <f t="shared" si="2"/>
        <v>899.56</v>
      </c>
      <c r="F62" s="5">
        <f t="shared" si="3"/>
        <v>280</v>
      </c>
    </row>
    <row r="63" spans="2:6" ht="11.25" customHeight="1" x14ac:dyDescent="0.25">
      <c r="B63" s="5">
        <v>285</v>
      </c>
      <c r="C63" s="5">
        <f t="shared" si="0"/>
        <v>285</v>
      </c>
      <c r="D63" s="5">
        <f t="shared" si="4"/>
        <v>614.55999999999995</v>
      </c>
      <c r="E63" s="5">
        <f t="shared" si="2"/>
        <v>899.56</v>
      </c>
      <c r="F63" s="5">
        <f t="shared" si="3"/>
        <v>285</v>
      </c>
    </row>
    <row r="64" spans="2:6" ht="11.25" customHeight="1" x14ac:dyDescent="0.25">
      <c r="B64" s="5">
        <v>290</v>
      </c>
      <c r="C64" s="5">
        <f t="shared" si="0"/>
        <v>290</v>
      </c>
      <c r="D64" s="5">
        <f t="shared" si="4"/>
        <v>609.55999999999995</v>
      </c>
      <c r="E64" s="5">
        <f t="shared" si="2"/>
        <v>899.56</v>
      </c>
      <c r="F64" s="5">
        <f t="shared" si="3"/>
        <v>290</v>
      </c>
    </row>
    <row r="65" spans="2:6" ht="11.25" customHeight="1" x14ac:dyDescent="0.25">
      <c r="B65" s="5">
        <v>295</v>
      </c>
      <c r="C65" s="5">
        <f t="shared" si="0"/>
        <v>295</v>
      </c>
      <c r="D65" s="5">
        <f t="shared" si="4"/>
        <v>604.55999999999995</v>
      </c>
      <c r="E65" s="5">
        <f t="shared" si="2"/>
        <v>899.56</v>
      </c>
      <c r="F65" s="5">
        <f t="shared" si="3"/>
        <v>295</v>
      </c>
    </row>
    <row r="66" spans="2:6" ht="11.25" customHeight="1" x14ac:dyDescent="0.25">
      <c r="B66" s="5">
        <v>300</v>
      </c>
      <c r="C66" s="5">
        <f t="shared" si="0"/>
        <v>300</v>
      </c>
      <c r="D66" s="5">
        <f t="shared" si="4"/>
        <v>599.55999999999995</v>
      </c>
      <c r="E66" s="5">
        <f t="shared" si="2"/>
        <v>899.56</v>
      </c>
      <c r="F66" s="5">
        <f t="shared" si="3"/>
        <v>300</v>
      </c>
    </row>
    <row r="67" spans="2:6" ht="11.25" customHeight="1" x14ac:dyDescent="0.25">
      <c r="B67" s="5">
        <v>305</v>
      </c>
      <c r="C67" s="5">
        <f t="shared" si="0"/>
        <v>305</v>
      </c>
      <c r="D67" s="5">
        <f t="shared" si="4"/>
        <v>594.55999999999995</v>
      </c>
      <c r="E67" s="5">
        <f t="shared" si="2"/>
        <v>899.56</v>
      </c>
      <c r="F67" s="5">
        <f t="shared" si="3"/>
        <v>305</v>
      </c>
    </row>
    <row r="68" spans="2:6" ht="11.25" customHeight="1" x14ac:dyDescent="0.25">
      <c r="B68" s="5">
        <v>310</v>
      </c>
      <c r="C68" s="5">
        <f t="shared" si="0"/>
        <v>310</v>
      </c>
      <c r="D68" s="5">
        <f t="shared" si="4"/>
        <v>589.55999999999995</v>
      </c>
      <c r="E68" s="5">
        <f t="shared" si="2"/>
        <v>899.56</v>
      </c>
      <c r="F68" s="5">
        <f t="shared" si="3"/>
        <v>310</v>
      </c>
    </row>
    <row r="69" spans="2:6" ht="11.25" customHeight="1" x14ac:dyDescent="0.25">
      <c r="B69" s="5">
        <v>315</v>
      </c>
      <c r="C69" s="5">
        <f t="shared" si="0"/>
        <v>315</v>
      </c>
      <c r="D69" s="5">
        <f t="shared" si="4"/>
        <v>584.55999999999995</v>
      </c>
      <c r="E69" s="5">
        <f t="shared" si="2"/>
        <v>899.56</v>
      </c>
      <c r="F69" s="5">
        <f t="shared" si="3"/>
        <v>315</v>
      </c>
    </row>
    <row r="70" spans="2:6" ht="11.25" customHeight="1" x14ac:dyDescent="0.25">
      <c r="B70" s="5">
        <v>320</v>
      </c>
      <c r="C70" s="5">
        <f t="shared" ref="C70:C133" si="5">+B70</f>
        <v>320</v>
      </c>
      <c r="D70" s="5">
        <f t="shared" si="4"/>
        <v>579.55999999999995</v>
      </c>
      <c r="E70" s="5">
        <f t="shared" si="2"/>
        <v>899.56</v>
      </c>
      <c r="F70" s="5">
        <f t="shared" si="3"/>
        <v>320</v>
      </c>
    </row>
    <row r="71" spans="2:6" ht="11.25" customHeight="1" x14ac:dyDescent="0.25">
      <c r="B71" s="5">
        <v>325</v>
      </c>
      <c r="C71" s="5">
        <f t="shared" si="5"/>
        <v>325</v>
      </c>
      <c r="D71" s="5">
        <f t="shared" ref="D71" si="6">$B$4-C71</f>
        <v>574.55999999999995</v>
      </c>
      <c r="E71" s="5">
        <f t="shared" ref="E71:E135" si="7">D71+B71</f>
        <v>899.56</v>
      </c>
      <c r="F71" s="5">
        <f t="shared" ref="F71:F134" si="8">E71-D71</f>
        <v>325</v>
      </c>
    </row>
    <row r="72" spans="2:6" ht="11.25" customHeight="1" x14ac:dyDescent="0.25">
      <c r="B72" s="5">
        <v>330</v>
      </c>
      <c r="C72" s="5">
        <f t="shared" si="5"/>
        <v>330</v>
      </c>
      <c r="D72" s="5">
        <f t="shared" ref="D72:D135" si="9">$B$4-C72</f>
        <v>569.55999999999995</v>
      </c>
      <c r="E72" s="5">
        <f t="shared" si="7"/>
        <v>899.56</v>
      </c>
      <c r="F72" s="5">
        <f t="shared" si="8"/>
        <v>330</v>
      </c>
    </row>
    <row r="73" spans="2:6" ht="11.25" customHeight="1" x14ac:dyDescent="0.25">
      <c r="B73" s="5">
        <v>335</v>
      </c>
      <c r="C73" s="5">
        <f t="shared" si="5"/>
        <v>335</v>
      </c>
      <c r="D73" s="5">
        <f t="shared" si="9"/>
        <v>564.55999999999995</v>
      </c>
      <c r="E73" s="5">
        <f t="shared" si="7"/>
        <v>899.56</v>
      </c>
      <c r="F73" s="5">
        <f t="shared" si="8"/>
        <v>335</v>
      </c>
    </row>
    <row r="74" spans="2:6" ht="11.25" customHeight="1" x14ac:dyDescent="0.25">
      <c r="B74" s="5">
        <v>340</v>
      </c>
      <c r="C74" s="5">
        <f t="shared" si="5"/>
        <v>340</v>
      </c>
      <c r="D74" s="5">
        <f t="shared" si="9"/>
        <v>559.55999999999995</v>
      </c>
      <c r="E74" s="5">
        <f t="shared" si="7"/>
        <v>899.56</v>
      </c>
      <c r="F74" s="5">
        <f t="shared" si="8"/>
        <v>340</v>
      </c>
    </row>
    <row r="75" spans="2:6" ht="11.25" customHeight="1" x14ac:dyDescent="0.25">
      <c r="B75" s="5">
        <v>345</v>
      </c>
      <c r="C75" s="5">
        <f t="shared" si="5"/>
        <v>345</v>
      </c>
      <c r="D75" s="5">
        <f t="shared" si="9"/>
        <v>554.55999999999995</v>
      </c>
      <c r="E75" s="5">
        <f t="shared" si="7"/>
        <v>899.56</v>
      </c>
      <c r="F75" s="5">
        <f t="shared" si="8"/>
        <v>345</v>
      </c>
    </row>
    <row r="76" spans="2:6" ht="11.25" customHeight="1" x14ac:dyDescent="0.25">
      <c r="B76" s="5">
        <v>350</v>
      </c>
      <c r="C76" s="5">
        <f t="shared" si="5"/>
        <v>350</v>
      </c>
      <c r="D76" s="5">
        <f t="shared" si="9"/>
        <v>549.55999999999995</v>
      </c>
      <c r="E76" s="5">
        <f t="shared" si="7"/>
        <v>899.56</v>
      </c>
      <c r="F76" s="5">
        <f t="shared" si="8"/>
        <v>350</v>
      </c>
    </row>
    <row r="77" spans="2:6" ht="11.25" customHeight="1" x14ac:dyDescent="0.25">
      <c r="B77" s="5">
        <v>355</v>
      </c>
      <c r="C77" s="5">
        <f t="shared" si="5"/>
        <v>355</v>
      </c>
      <c r="D77" s="5">
        <f t="shared" si="9"/>
        <v>544.55999999999995</v>
      </c>
      <c r="E77" s="5">
        <f t="shared" si="7"/>
        <v>899.56</v>
      </c>
      <c r="F77" s="5">
        <f t="shared" si="8"/>
        <v>355</v>
      </c>
    </row>
    <row r="78" spans="2:6" ht="11.25" customHeight="1" x14ac:dyDescent="0.25">
      <c r="B78" s="5">
        <v>360</v>
      </c>
      <c r="C78" s="5">
        <f t="shared" si="5"/>
        <v>360</v>
      </c>
      <c r="D78" s="5">
        <f t="shared" si="9"/>
        <v>539.55999999999995</v>
      </c>
      <c r="E78" s="5">
        <f t="shared" si="7"/>
        <v>899.56</v>
      </c>
      <c r="F78" s="5">
        <f t="shared" si="8"/>
        <v>360</v>
      </c>
    </row>
    <row r="79" spans="2:6" ht="11.25" customHeight="1" x14ac:dyDescent="0.25">
      <c r="B79" s="5">
        <v>365</v>
      </c>
      <c r="C79" s="5">
        <f t="shared" si="5"/>
        <v>365</v>
      </c>
      <c r="D79" s="5">
        <f t="shared" si="9"/>
        <v>534.55999999999995</v>
      </c>
      <c r="E79" s="5">
        <f t="shared" si="7"/>
        <v>899.56</v>
      </c>
      <c r="F79" s="5">
        <f t="shared" si="8"/>
        <v>365</v>
      </c>
    </row>
    <row r="80" spans="2:6" ht="11.25" customHeight="1" x14ac:dyDescent="0.25">
      <c r="B80" s="5">
        <v>370</v>
      </c>
      <c r="C80" s="5">
        <f t="shared" si="5"/>
        <v>370</v>
      </c>
      <c r="D80" s="5">
        <f t="shared" si="9"/>
        <v>529.55999999999995</v>
      </c>
      <c r="E80" s="5">
        <f t="shared" si="7"/>
        <v>899.56</v>
      </c>
      <c r="F80" s="5">
        <f t="shared" si="8"/>
        <v>370</v>
      </c>
    </row>
    <row r="81" spans="2:6" ht="11.25" customHeight="1" x14ac:dyDescent="0.25">
      <c r="B81" s="5">
        <v>375</v>
      </c>
      <c r="C81" s="5">
        <f t="shared" si="5"/>
        <v>375</v>
      </c>
      <c r="D81" s="5">
        <f t="shared" si="9"/>
        <v>524.55999999999995</v>
      </c>
      <c r="E81" s="5">
        <f t="shared" si="7"/>
        <v>899.56</v>
      </c>
      <c r="F81" s="5">
        <f t="shared" si="8"/>
        <v>375</v>
      </c>
    </row>
    <row r="82" spans="2:6" ht="11.25" customHeight="1" x14ac:dyDescent="0.25">
      <c r="B82" s="5">
        <v>380</v>
      </c>
      <c r="C82" s="5">
        <f t="shared" si="5"/>
        <v>380</v>
      </c>
      <c r="D82" s="5">
        <f t="shared" si="9"/>
        <v>519.55999999999995</v>
      </c>
      <c r="E82" s="5">
        <f t="shared" si="7"/>
        <v>899.56</v>
      </c>
      <c r="F82" s="5">
        <f t="shared" si="8"/>
        <v>380</v>
      </c>
    </row>
    <row r="83" spans="2:6" ht="11.25" customHeight="1" x14ac:dyDescent="0.25">
      <c r="B83" s="5">
        <v>385</v>
      </c>
      <c r="C83" s="5">
        <f t="shared" si="5"/>
        <v>385</v>
      </c>
      <c r="D83" s="5">
        <f t="shared" si="9"/>
        <v>514.55999999999995</v>
      </c>
      <c r="E83" s="5">
        <f t="shared" si="7"/>
        <v>899.56</v>
      </c>
      <c r="F83" s="5">
        <f t="shared" si="8"/>
        <v>385</v>
      </c>
    </row>
    <row r="84" spans="2:6" ht="11.25" customHeight="1" x14ac:dyDescent="0.25">
      <c r="B84" s="5">
        <v>390</v>
      </c>
      <c r="C84" s="5">
        <f t="shared" si="5"/>
        <v>390</v>
      </c>
      <c r="D84" s="5">
        <f t="shared" si="9"/>
        <v>509.55999999999995</v>
      </c>
      <c r="E84" s="5">
        <f t="shared" si="7"/>
        <v>899.56</v>
      </c>
      <c r="F84" s="5">
        <f t="shared" si="8"/>
        <v>390</v>
      </c>
    </row>
    <row r="85" spans="2:6" ht="11.25" customHeight="1" x14ac:dyDescent="0.25">
      <c r="B85" s="5">
        <v>395</v>
      </c>
      <c r="C85" s="5">
        <f t="shared" si="5"/>
        <v>395</v>
      </c>
      <c r="D85" s="5">
        <f t="shared" si="9"/>
        <v>504.55999999999995</v>
      </c>
      <c r="E85" s="5">
        <f t="shared" si="7"/>
        <v>899.56</v>
      </c>
      <c r="F85" s="5">
        <f t="shared" si="8"/>
        <v>395</v>
      </c>
    </row>
    <row r="86" spans="2:6" ht="11.25" customHeight="1" x14ac:dyDescent="0.25">
      <c r="B86" s="5">
        <v>400</v>
      </c>
      <c r="C86" s="5">
        <f t="shared" si="5"/>
        <v>400</v>
      </c>
      <c r="D86" s="5">
        <f t="shared" si="9"/>
        <v>499.55999999999995</v>
      </c>
      <c r="E86" s="5">
        <f t="shared" si="7"/>
        <v>899.56</v>
      </c>
      <c r="F86" s="5">
        <f t="shared" si="8"/>
        <v>400</v>
      </c>
    </row>
    <row r="87" spans="2:6" ht="11.25" customHeight="1" x14ac:dyDescent="0.25">
      <c r="B87" s="5">
        <v>405</v>
      </c>
      <c r="C87" s="5">
        <f t="shared" si="5"/>
        <v>405</v>
      </c>
      <c r="D87" s="5">
        <f t="shared" si="9"/>
        <v>494.55999999999995</v>
      </c>
      <c r="E87" s="5">
        <f t="shared" si="7"/>
        <v>899.56</v>
      </c>
      <c r="F87" s="5">
        <f t="shared" si="8"/>
        <v>405</v>
      </c>
    </row>
    <row r="88" spans="2:6" ht="11.25" customHeight="1" x14ac:dyDescent="0.25">
      <c r="B88" s="5">
        <v>410</v>
      </c>
      <c r="C88" s="5">
        <f t="shared" si="5"/>
        <v>410</v>
      </c>
      <c r="D88" s="5">
        <f t="shared" si="9"/>
        <v>489.55999999999995</v>
      </c>
      <c r="E88" s="5">
        <f t="shared" si="7"/>
        <v>899.56</v>
      </c>
      <c r="F88" s="5">
        <f t="shared" si="8"/>
        <v>410</v>
      </c>
    </row>
    <row r="89" spans="2:6" ht="11.25" customHeight="1" x14ac:dyDescent="0.25">
      <c r="B89" s="5">
        <v>415</v>
      </c>
      <c r="C89" s="5">
        <f t="shared" si="5"/>
        <v>415</v>
      </c>
      <c r="D89" s="5">
        <f t="shared" si="9"/>
        <v>484.55999999999995</v>
      </c>
      <c r="E89" s="5">
        <f t="shared" si="7"/>
        <v>899.56</v>
      </c>
      <c r="F89" s="5">
        <f t="shared" si="8"/>
        <v>415</v>
      </c>
    </row>
    <row r="90" spans="2:6" ht="11.25" customHeight="1" x14ac:dyDescent="0.25">
      <c r="B90" s="5">
        <v>420</v>
      </c>
      <c r="C90" s="5">
        <f t="shared" si="5"/>
        <v>420</v>
      </c>
      <c r="D90" s="5">
        <f t="shared" si="9"/>
        <v>479.55999999999995</v>
      </c>
      <c r="E90" s="5">
        <f t="shared" si="7"/>
        <v>899.56</v>
      </c>
      <c r="F90" s="5">
        <f t="shared" si="8"/>
        <v>420</v>
      </c>
    </row>
    <row r="91" spans="2:6" ht="11.25" customHeight="1" x14ac:dyDescent="0.25">
      <c r="B91" s="5">
        <v>425</v>
      </c>
      <c r="C91" s="5">
        <f t="shared" si="5"/>
        <v>425</v>
      </c>
      <c r="D91" s="5">
        <f t="shared" si="9"/>
        <v>474.55999999999995</v>
      </c>
      <c r="E91" s="5">
        <f t="shared" si="7"/>
        <v>899.56</v>
      </c>
      <c r="F91" s="5">
        <f t="shared" si="8"/>
        <v>425</v>
      </c>
    </row>
    <row r="92" spans="2:6" ht="11.25" customHeight="1" x14ac:dyDescent="0.25">
      <c r="B92" s="5">
        <v>430</v>
      </c>
      <c r="C92" s="5">
        <f t="shared" si="5"/>
        <v>430</v>
      </c>
      <c r="D92" s="5">
        <f t="shared" si="9"/>
        <v>469.55999999999995</v>
      </c>
      <c r="E92" s="5">
        <f t="shared" si="7"/>
        <v>899.56</v>
      </c>
      <c r="F92" s="5">
        <f t="shared" si="8"/>
        <v>430</v>
      </c>
    </row>
    <row r="93" spans="2:6" ht="11.25" customHeight="1" x14ac:dyDescent="0.25">
      <c r="B93" s="5">
        <v>435</v>
      </c>
      <c r="C93" s="5">
        <f t="shared" si="5"/>
        <v>435</v>
      </c>
      <c r="D93" s="5">
        <f t="shared" si="9"/>
        <v>464.55999999999995</v>
      </c>
      <c r="E93" s="5">
        <f t="shared" si="7"/>
        <v>899.56</v>
      </c>
      <c r="F93" s="5">
        <f t="shared" si="8"/>
        <v>435</v>
      </c>
    </row>
    <row r="94" spans="2:6" ht="11.25" customHeight="1" x14ac:dyDescent="0.25">
      <c r="B94" s="5">
        <v>440</v>
      </c>
      <c r="C94" s="5">
        <f t="shared" si="5"/>
        <v>440</v>
      </c>
      <c r="D94" s="5">
        <f t="shared" si="9"/>
        <v>459.55999999999995</v>
      </c>
      <c r="E94" s="5">
        <f t="shared" si="7"/>
        <v>899.56</v>
      </c>
      <c r="F94" s="5">
        <f t="shared" si="8"/>
        <v>440</v>
      </c>
    </row>
    <row r="95" spans="2:6" ht="11.25" customHeight="1" x14ac:dyDescent="0.25">
      <c r="B95" s="5">
        <v>445</v>
      </c>
      <c r="C95" s="5">
        <f t="shared" si="5"/>
        <v>445</v>
      </c>
      <c r="D95" s="5">
        <f t="shared" si="9"/>
        <v>454.55999999999995</v>
      </c>
      <c r="E95" s="5">
        <f t="shared" si="7"/>
        <v>899.56</v>
      </c>
      <c r="F95" s="5">
        <f t="shared" si="8"/>
        <v>445</v>
      </c>
    </row>
    <row r="96" spans="2:6" ht="11.25" customHeight="1" x14ac:dyDescent="0.25">
      <c r="B96" s="5">
        <v>450</v>
      </c>
      <c r="C96" s="5">
        <f t="shared" si="5"/>
        <v>450</v>
      </c>
      <c r="D96" s="5">
        <f t="shared" si="9"/>
        <v>449.55999999999995</v>
      </c>
      <c r="E96" s="5">
        <f t="shared" si="7"/>
        <v>899.56</v>
      </c>
      <c r="F96" s="5">
        <f t="shared" si="8"/>
        <v>450</v>
      </c>
    </row>
    <row r="97" spans="2:6" ht="11.25" customHeight="1" x14ac:dyDescent="0.25">
      <c r="B97" s="5">
        <v>455</v>
      </c>
      <c r="C97" s="5">
        <f t="shared" si="5"/>
        <v>455</v>
      </c>
      <c r="D97" s="5">
        <f t="shared" si="9"/>
        <v>444.55999999999995</v>
      </c>
      <c r="E97" s="5">
        <f t="shared" si="7"/>
        <v>899.56</v>
      </c>
      <c r="F97" s="5">
        <f t="shared" si="8"/>
        <v>455</v>
      </c>
    </row>
    <row r="98" spans="2:6" ht="11.25" customHeight="1" x14ac:dyDescent="0.25">
      <c r="B98" s="5">
        <v>460</v>
      </c>
      <c r="C98" s="5">
        <f t="shared" si="5"/>
        <v>460</v>
      </c>
      <c r="D98" s="5">
        <f t="shared" si="9"/>
        <v>439.55999999999995</v>
      </c>
      <c r="E98" s="5">
        <f t="shared" si="7"/>
        <v>899.56</v>
      </c>
      <c r="F98" s="5">
        <f t="shared" si="8"/>
        <v>460</v>
      </c>
    </row>
    <row r="99" spans="2:6" ht="11.25" customHeight="1" x14ac:dyDescent="0.25">
      <c r="B99" s="5">
        <v>465</v>
      </c>
      <c r="C99" s="5">
        <f t="shared" si="5"/>
        <v>465</v>
      </c>
      <c r="D99" s="5">
        <f t="shared" si="9"/>
        <v>434.55999999999995</v>
      </c>
      <c r="E99" s="5">
        <f t="shared" si="7"/>
        <v>899.56</v>
      </c>
      <c r="F99" s="5">
        <f t="shared" si="8"/>
        <v>465</v>
      </c>
    </row>
    <row r="100" spans="2:6" ht="11.25" customHeight="1" x14ac:dyDescent="0.25">
      <c r="B100" s="5">
        <v>470</v>
      </c>
      <c r="C100" s="5">
        <f t="shared" si="5"/>
        <v>470</v>
      </c>
      <c r="D100" s="5">
        <f t="shared" si="9"/>
        <v>429.55999999999995</v>
      </c>
      <c r="E100" s="5">
        <f t="shared" si="7"/>
        <v>899.56</v>
      </c>
      <c r="F100" s="5">
        <f t="shared" si="8"/>
        <v>470</v>
      </c>
    </row>
    <row r="101" spans="2:6" ht="11.25" customHeight="1" x14ac:dyDescent="0.25">
      <c r="B101" s="5">
        <v>475</v>
      </c>
      <c r="C101" s="5">
        <f t="shared" si="5"/>
        <v>475</v>
      </c>
      <c r="D101" s="5">
        <f t="shared" si="9"/>
        <v>424.55999999999995</v>
      </c>
      <c r="E101" s="5">
        <f t="shared" si="7"/>
        <v>899.56</v>
      </c>
      <c r="F101" s="5">
        <f t="shared" si="8"/>
        <v>475</v>
      </c>
    </row>
    <row r="102" spans="2:6" ht="11.25" customHeight="1" x14ac:dyDescent="0.25">
      <c r="B102" s="5">
        <v>480</v>
      </c>
      <c r="C102" s="5">
        <f t="shared" si="5"/>
        <v>480</v>
      </c>
      <c r="D102" s="5">
        <f t="shared" si="9"/>
        <v>419.55999999999995</v>
      </c>
      <c r="E102" s="5">
        <f t="shared" si="7"/>
        <v>899.56</v>
      </c>
      <c r="F102" s="5">
        <f t="shared" si="8"/>
        <v>480</v>
      </c>
    </row>
    <row r="103" spans="2:6" ht="11.25" customHeight="1" x14ac:dyDescent="0.25">
      <c r="B103" s="5">
        <v>485</v>
      </c>
      <c r="C103" s="5">
        <f t="shared" si="5"/>
        <v>485</v>
      </c>
      <c r="D103" s="5">
        <f t="shared" si="9"/>
        <v>414.55999999999995</v>
      </c>
      <c r="E103" s="5">
        <f t="shared" si="7"/>
        <v>899.56</v>
      </c>
      <c r="F103" s="5">
        <f t="shared" si="8"/>
        <v>485</v>
      </c>
    </row>
    <row r="104" spans="2:6" ht="11.25" customHeight="1" x14ac:dyDescent="0.25">
      <c r="B104" s="5">
        <v>490</v>
      </c>
      <c r="C104" s="5">
        <f t="shared" si="5"/>
        <v>490</v>
      </c>
      <c r="D104" s="5">
        <f t="shared" si="9"/>
        <v>409.55999999999995</v>
      </c>
      <c r="E104" s="5">
        <f t="shared" si="7"/>
        <v>899.56</v>
      </c>
      <c r="F104" s="5">
        <f t="shared" si="8"/>
        <v>490</v>
      </c>
    </row>
    <row r="105" spans="2:6" ht="11.25" customHeight="1" x14ac:dyDescent="0.25">
      <c r="B105" s="5">
        <v>495</v>
      </c>
      <c r="C105" s="5">
        <f t="shared" si="5"/>
        <v>495</v>
      </c>
      <c r="D105" s="5">
        <f t="shared" si="9"/>
        <v>404.55999999999995</v>
      </c>
      <c r="E105" s="5">
        <f t="shared" si="7"/>
        <v>899.56</v>
      </c>
      <c r="F105" s="5">
        <f t="shared" si="8"/>
        <v>495</v>
      </c>
    </row>
    <row r="106" spans="2:6" ht="11.25" customHeight="1" x14ac:dyDescent="0.25">
      <c r="B106" s="5">
        <v>500</v>
      </c>
      <c r="C106" s="5">
        <f t="shared" si="5"/>
        <v>500</v>
      </c>
      <c r="D106" s="5">
        <f t="shared" si="9"/>
        <v>399.55999999999995</v>
      </c>
      <c r="E106" s="5">
        <f t="shared" si="7"/>
        <v>899.56</v>
      </c>
      <c r="F106" s="5">
        <f t="shared" si="8"/>
        <v>500</v>
      </c>
    </row>
    <row r="107" spans="2:6" ht="11.25" customHeight="1" x14ac:dyDescent="0.25">
      <c r="B107" s="5">
        <v>505</v>
      </c>
      <c r="C107" s="5">
        <f t="shared" si="5"/>
        <v>505</v>
      </c>
      <c r="D107" s="5">
        <f t="shared" si="9"/>
        <v>394.55999999999995</v>
      </c>
      <c r="E107" s="5">
        <f t="shared" si="7"/>
        <v>899.56</v>
      </c>
      <c r="F107" s="5">
        <f t="shared" si="8"/>
        <v>505</v>
      </c>
    </row>
    <row r="108" spans="2:6" ht="11.25" customHeight="1" x14ac:dyDescent="0.25">
      <c r="B108" s="5">
        <v>510</v>
      </c>
      <c r="C108" s="5">
        <f t="shared" si="5"/>
        <v>510</v>
      </c>
      <c r="D108" s="5">
        <f t="shared" si="9"/>
        <v>389.55999999999995</v>
      </c>
      <c r="E108" s="5">
        <f t="shared" si="7"/>
        <v>899.56</v>
      </c>
      <c r="F108" s="5">
        <f t="shared" si="8"/>
        <v>510</v>
      </c>
    </row>
    <row r="109" spans="2:6" ht="11.25" customHeight="1" x14ac:dyDescent="0.25">
      <c r="B109" s="5">
        <v>515</v>
      </c>
      <c r="C109" s="5">
        <f t="shared" si="5"/>
        <v>515</v>
      </c>
      <c r="D109" s="5">
        <f t="shared" si="9"/>
        <v>384.55999999999995</v>
      </c>
      <c r="E109" s="5">
        <f t="shared" si="7"/>
        <v>899.56</v>
      </c>
      <c r="F109" s="5">
        <f t="shared" si="8"/>
        <v>515</v>
      </c>
    </row>
    <row r="110" spans="2:6" ht="11.25" customHeight="1" x14ac:dyDescent="0.25">
      <c r="B110" s="5">
        <v>520</v>
      </c>
      <c r="C110" s="5">
        <f t="shared" si="5"/>
        <v>520</v>
      </c>
      <c r="D110" s="5">
        <f t="shared" si="9"/>
        <v>379.55999999999995</v>
      </c>
      <c r="E110" s="5">
        <f t="shared" si="7"/>
        <v>899.56</v>
      </c>
      <c r="F110" s="5">
        <f t="shared" si="8"/>
        <v>520</v>
      </c>
    </row>
    <row r="111" spans="2:6" ht="11.25" customHeight="1" x14ac:dyDescent="0.25">
      <c r="B111" s="5">
        <v>525</v>
      </c>
      <c r="C111" s="5">
        <f t="shared" si="5"/>
        <v>525</v>
      </c>
      <c r="D111" s="5">
        <f t="shared" si="9"/>
        <v>374.55999999999995</v>
      </c>
      <c r="E111" s="5">
        <f t="shared" si="7"/>
        <v>899.56</v>
      </c>
      <c r="F111" s="5">
        <f t="shared" si="8"/>
        <v>525</v>
      </c>
    </row>
    <row r="112" spans="2:6" ht="11.25" customHeight="1" x14ac:dyDescent="0.25">
      <c r="B112" s="5">
        <v>530</v>
      </c>
      <c r="C112" s="5">
        <f t="shared" si="5"/>
        <v>530</v>
      </c>
      <c r="D112" s="5">
        <f t="shared" si="9"/>
        <v>369.55999999999995</v>
      </c>
      <c r="E112" s="5">
        <f t="shared" si="7"/>
        <v>899.56</v>
      </c>
      <c r="F112" s="5">
        <f t="shared" si="8"/>
        <v>530</v>
      </c>
    </row>
    <row r="113" spans="2:6" ht="11.25" customHeight="1" x14ac:dyDescent="0.25">
      <c r="B113" s="5">
        <v>535</v>
      </c>
      <c r="C113" s="5">
        <f t="shared" si="5"/>
        <v>535</v>
      </c>
      <c r="D113" s="5">
        <f t="shared" si="9"/>
        <v>364.55999999999995</v>
      </c>
      <c r="E113" s="5">
        <f t="shared" si="7"/>
        <v>899.56</v>
      </c>
      <c r="F113" s="5">
        <f t="shared" si="8"/>
        <v>535</v>
      </c>
    </row>
    <row r="114" spans="2:6" ht="11.25" customHeight="1" x14ac:dyDescent="0.25">
      <c r="B114" s="5">
        <v>540</v>
      </c>
      <c r="C114" s="5">
        <f t="shared" si="5"/>
        <v>540</v>
      </c>
      <c r="D114" s="5">
        <f t="shared" si="9"/>
        <v>359.55999999999995</v>
      </c>
      <c r="E114" s="5">
        <f t="shared" si="7"/>
        <v>899.56</v>
      </c>
      <c r="F114" s="5">
        <f t="shared" si="8"/>
        <v>540</v>
      </c>
    </row>
    <row r="115" spans="2:6" ht="11.25" customHeight="1" x14ac:dyDescent="0.25">
      <c r="B115" s="5">
        <v>545</v>
      </c>
      <c r="C115" s="5">
        <f t="shared" si="5"/>
        <v>545</v>
      </c>
      <c r="D115" s="5">
        <f t="shared" si="9"/>
        <v>354.55999999999995</v>
      </c>
      <c r="E115" s="5">
        <f t="shared" si="7"/>
        <v>899.56</v>
      </c>
      <c r="F115" s="5">
        <f t="shared" si="8"/>
        <v>545</v>
      </c>
    </row>
    <row r="116" spans="2:6" ht="11.25" customHeight="1" x14ac:dyDescent="0.25">
      <c r="B116" s="5">
        <v>550</v>
      </c>
      <c r="C116" s="5">
        <f t="shared" si="5"/>
        <v>550</v>
      </c>
      <c r="D116" s="5">
        <f t="shared" si="9"/>
        <v>349.55999999999995</v>
      </c>
      <c r="E116" s="5">
        <f t="shared" si="7"/>
        <v>899.56</v>
      </c>
      <c r="F116" s="5">
        <f t="shared" si="8"/>
        <v>550</v>
      </c>
    </row>
    <row r="117" spans="2:6" ht="11.25" customHeight="1" x14ac:dyDescent="0.25">
      <c r="B117" s="5">
        <v>555</v>
      </c>
      <c r="C117" s="5">
        <f t="shared" si="5"/>
        <v>555</v>
      </c>
      <c r="D117" s="5">
        <f t="shared" si="9"/>
        <v>344.55999999999995</v>
      </c>
      <c r="E117" s="5">
        <f t="shared" si="7"/>
        <v>899.56</v>
      </c>
      <c r="F117" s="5">
        <f t="shared" si="8"/>
        <v>555</v>
      </c>
    </row>
    <row r="118" spans="2:6" ht="11.25" customHeight="1" x14ac:dyDescent="0.25">
      <c r="B118" s="5">
        <v>560</v>
      </c>
      <c r="C118" s="5">
        <f t="shared" si="5"/>
        <v>560</v>
      </c>
      <c r="D118" s="5">
        <f t="shared" si="9"/>
        <v>339.55999999999995</v>
      </c>
      <c r="E118" s="5">
        <f t="shared" si="7"/>
        <v>899.56</v>
      </c>
      <c r="F118" s="5">
        <f t="shared" si="8"/>
        <v>560</v>
      </c>
    </row>
    <row r="119" spans="2:6" ht="11.25" customHeight="1" x14ac:dyDescent="0.25">
      <c r="B119" s="5">
        <v>565</v>
      </c>
      <c r="C119" s="5">
        <f t="shared" si="5"/>
        <v>565</v>
      </c>
      <c r="D119" s="5">
        <f t="shared" si="9"/>
        <v>334.55999999999995</v>
      </c>
      <c r="E119" s="5">
        <f t="shared" si="7"/>
        <v>899.56</v>
      </c>
      <c r="F119" s="5">
        <f t="shared" si="8"/>
        <v>565</v>
      </c>
    </row>
    <row r="120" spans="2:6" ht="11.25" customHeight="1" x14ac:dyDescent="0.25">
      <c r="B120" s="5">
        <v>570</v>
      </c>
      <c r="C120" s="5">
        <f t="shared" si="5"/>
        <v>570</v>
      </c>
      <c r="D120" s="5">
        <f t="shared" si="9"/>
        <v>329.55999999999995</v>
      </c>
      <c r="E120" s="5">
        <f t="shared" si="7"/>
        <v>899.56</v>
      </c>
      <c r="F120" s="5">
        <f t="shared" si="8"/>
        <v>570</v>
      </c>
    </row>
    <row r="121" spans="2:6" ht="11.25" customHeight="1" x14ac:dyDescent="0.25">
      <c r="B121" s="5">
        <v>575</v>
      </c>
      <c r="C121" s="5">
        <f t="shared" si="5"/>
        <v>575</v>
      </c>
      <c r="D121" s="5">
        <f t="shared" si="9"/>
        <v>324.55999999999995</v>
      </c>
      <c r="E121" s="5">
        <f t="shared" si="7"/>
        <v>899.56</v>
      </c>
      <c r="F121" s="5">
        <f t="shared" si="8"/>
        <v>575</v>
      </c>
    </row>
    <row r="122" spans="2:6" ht="11.25" customHeight="1" x14ac:dyDescent="0.25">
      <c r="B122" s="5">
        <v>580</v>
      </c>
      <c r="C122" s="5">
        <f t="shared" si="5"/>
        <v>580</v>
      </c>
      <c r="D122" s="5">
        <f t="shared" si="9"/>
        <v>319.55999999999995</v>
      </c>
      <c r="E122" s="5">
        <f t="shared" si="7"/>
        <v>899.56</v>
      </c>
      <c r="F122" s="5">
        <f t="shared" si="8"/>
        <v>580</v>
      </c>
    </row>
    <row r="123" spans="2:6" ht="11.25" customHeight="1" x14ac:dyDescent="0.25">
      <c r="B123" s="5">
        <v>585</v>
      </c>
      <c r="C123" s="5">
        <f t="shared" si="5"/>
        <v>585</v>
      </c>
      <c r="D123" s="5">
        <f t="shared" si="9"/>
        <v>314.55999999999995</v>
      </c>
      <c r="E123" s="5">
        <f t="shared" si="7"/>
        <v>899.56</v>
      </c>
      <c r="F123" s="5">
        <f t="shared" si="8"/>
        <v>585</v>
      </c>
    </row>
    <row r="124" spans="2:6" ht="11.25" customHeight="1" x14ac:dyDescent="0.25">
      <c r="B124" s="5">
        <v>590</v>
      </c>
      <c r="C124" s="5">
        <f t="shared" si="5"/>
        <v>590</v>
      </c>
      <c r="D124" s="5">
        <f t="shared" si="9"/>
        <v>309.55999999999995</v>
      </c>
      <c r="E124" s="5">
        <f t="shared" si="7"/>
        <v>899.56</v>
      </c>
      <c r="F124" s="5">
        <f t="shared" si="8"/>
        <v>590</v>
      </c>
    </row>
    <row r="125" spans="2:6" ht="11.25" customHeight="1" x14ac:dyDescent="0.25">
      <c r="B125" s="5">
        <v>595</v>
      </c>
      <c r="C125" s="5">
        <f t="shared" si="5"/>
        <v>595</v>
      </c>
      <c r="D125" s="5">
        <f t="shared" si="9"/>
        <v>304.55999999999995</v>
      </c>
      <c r="E125" s="5">
        <f t="shared" si="7"/>
        <v>899.56</v>
      </c>
      <c r="F125" s="5">
        <f t="shared" si="8"/>
        <v>595</v>
      </c>
    </row>
    <row r="126" spans="2:6" ht="11.25" customHeight="1" x14ac:dyDescent="0.25">
      <c r="B126" s="5">
        <v>600</v>
      </c>
      <c r="C126" s="5">
        <f t="shared" si="5"/>
        <v>600</v>
      </c>
      <c r="D126" s="5">
        <f t="shared" si="9"/>
        <v>299.55999999999995</v>
      </c>
      <c r="E126" s="5">
        <f t="shared" si="7"/>
        <v>899.56</v>
      </c>
      <c r="F126" s="5">
        <f t="shared" si="8"/>
        <v>600</v>
      </c>
    </row>
    <row r="127" spans="2:6" ht="11.25" customHeight="1" x14ac:dyDescent="0.25">
      <c r="B127" s="5">
        <v>605</v>
      </c>
      <c r="C127" s="5">
        <f t="shared" si="5"/>
        <v>605</v>
      </c>
      <c r="D127" s="5">
        <f t="shared" si="9"/>
        <v>294.55999999999995</v>
      </c>
      <c r="E127" s="5">
        <f t="shared" si="7"/>
        <v>899.56</v>
      </c>
      <c r="F127" s="5">
        <f t="shared" si="8"/>
        <v>605</v>
      </c>
    </row>
    <row r="128" spans="2:6" ht="11.25" customHeight="1" x14ac:dyDescent="0.25">
      <c r="B128" s="5">
        <v>610</v>
      </c>
      <c r="C128" s="5">
        <f t="shared" si="5"/>
        <v>610</v>
      </c>
      <c r="D128" s="5">
        <f t="shared" si="9"/>
        <v>289.55999999999995</v>
      </c>
      <c r="E128" s="5">
        <f t="shared" si="7"/>
        <v>899.56</v>
      </c>
      <c r="F128" s="5">
        <f t="shared" si="8"/>
        <v>610</v>
      </c>
    </row>
    <row r="129" spans="2:6" ht="11.25" customHeight="1" x14ac:dyDescent="0.25">
      <c r="B129" s="5">
        <v>615</v>
      </c>
      <c r="C129" s="5">
        <f t="shared" si="5"/>
        <v>615</v>
      </c>
      <c r="D129" s="5">
        <f t="shared" si="9"/>
        <v>284.55999999999995</v>
      </c>
      <c r="E129" s="5">
        <f t="shared" si="7"/>
        <v>899.56</v>
      </c>
      <c r="F129" s="5">
        <f t="shared" si="8"/>
        <v>615</v>
      </c>
    </row>
    <row r="130" spans="2:6" ht="11.25" customHeight="1" x14ac:dyDescent="0.25">
      <c r="B130" s="5">
        <v>620</v>
      </c>
      <c r="C130" s="5">
        <f t="shared" si="5"/>
        <v>620</v>
      </c>
      <c r="D130" s="5">
        <f t="shared" si="9"/>
        <v>279.55999999999995</v>
      </c>
      <c r="E130" s="5">
        <f t="shared" si="7"/>
        <v>899.56</v>
      </c>
      <c r="F130" s="5">
        <f t="shared" si="8"/>
        <v>620</v>
      </c>
    </row>
    <row r="131" spans="2:6" ht="11.25" customHeight="1" x14ac:dyDescent="0.25">
      <c r="B131" s="5">
        <v>625</v>
      </c>
      <c r="C131" s="5">
        <f t="shared" si="5"/>
        <v>625</v>
      </c>
      <c r="D131" s="5">
        <f t="shared" si="9"/>
        <v>274.55999999999995</v>
      </c>
      <c r="E131" s="5">
        <f t="shared" si="7"/>
        <v>899.56</v>
      </c>
      <c r="F131" s="5">
        <f t="shared" si="8"/>
        <v>625</v>
      </c>
    </row>
    <row r="132" spans="2:6" ht="11.25" customHeight="1" x14ac:dyDescent="0.25">
      <c r="B132" s="5">
        <v>630</v>
      </c>
      <c r="C132" s="5">
        <f t="shared" si="5"/>
        <v>630</v>
      </c>
      <c r="D132" s="5">
        <f t="shared" si="9"/>
        <v>269.55999999999995</v>
      </c>
      <c r="E132" s="5">
        <f t="shared" si="7"/>
        <v>899.56</v>
      </c>
      <c r="F132" s="5">
        <f t="shared" si="8"/>
        <v>630</v>
      </c>
    </row>
    <row r="133" spans="2:6" ht="11.25" customHeight="1" x14ac:dyDescent="0.25">
      <c r="B133" s="5">
        <v>635</v>
      </c>
      <c r="C133" s="5">
        <f t="shared" si="5"/>
        <v>635</v>
      </c>
      <c r="D133" s="5">
        <f t="shared" si="9"/>
        <v>264.55999999999995</v>
      </c>
      <c r="E133" s="5">
        <f t="shared" si="7"/>
        <v>899.56</v>
      </c>
      <c r="F133" s="5">
        <f t="shared" si="8"/>
        <v>635</v>
      </c>
    </row>
    <row r="134" spans="2:6" ht="11.25" customHeight="1" x14ac:dyDescent="0.25">
      <c r="B134" s="5">
        <v>640</v>
      </c>
      <c r="C134" s="5">
        <f t="shared" ref="C134:C176" si="10">+B134</f>
        <v>640</v>
      </c>
      <c r="D134" s="5">
        <f t="shared" si="9"/>
        <v>259.55999999999995</v>
      </c>
      <c r="E134" s="5">
        <f t="shared" si="7"/>
        <v>899.56</v>
      </c>
      <c r="F134" s="5">
        <f t="shared" si="8"/>
        <v>640</v>
      </c>
    </row>
    <row r="135" spans="2:6" ht="11.25" customHeight="1" x14ac:dyDescent="0.25">
      <c r="B135" s="5">
        <v>645</v>
      </c>
      <c r="C135" s="5">
        <f t="shared" si="10"/>
        <v>645</v>
      </c>
      <c r="D135" s="5">
        <f t="shared" si="9"/>
        <v>254.55999999999995</v>
      </c>
      <c r="E135" s="5">
        <f t="shared" si="7"/>
        <v>899.56</v>
      </c>
      <c r="F135" s="5">
        <f t="shared" ref="F135:F176" si="11">E135-D135</f>
        <v>645</v>
      </c>
    </row>
    <row r="136" spans="2:6" ht="11.25" customHeight="1" x14ac:dyDescent="0.25">
      <c r="B136" s="5">
        <v>650</v>
      </c>
      <c r="C136" s="5">
        <f t="shared" si="10"/>
        <v>650</v>
      </c>
      <c r="D136" s="5">
        <f t="shared" ref="D136:D176" si="12">$B$4-C136</f>
        <v>249.55999999999995</v>
      </c>
      <c r="E136" s="5">
        <f>D136+B136</f>
        <v>899.56</v>
      </c>
      <c r="F136" s="5">
        <f t="shared" si="11"/>
        <v>650</v>
      </c>
    </row>
    <row r="137" spans="2:6" ht="11.25" customHeight="1" x14ac:dyDescent="0.25">
      <c r="B137" s="5">
        <v>655</v>
      </c>
      <c r="C137" s="5">
        <f t="shared" si="10"/>
        <v>655</v>
      </c>
      <c r="D137" s="5">
        <f t="shared" si="12"/>
        <v>244.55999999999995</v>
      </c>
      <c r="E137" s="5">
        <f t="shared" ref="E137:E176" si="13">D137+B137</f>
        <v>899.56</v>
      </c>
      <c r="F137" s="5">
        <f t="shared" si="11"/>
        <v>655</v>
      </c>
    </row>
    <row r="138" spans="2:6" ht="11.25" customHeight="1" x14ac:dyDescent="0.25">
      <c r="B138" s="5">
        <v>660</v>
      </c>
      <c r="C138" s="5">
        <f t="shared" si="10"/>
        <v>660</v>
      </c>
      <c r="D138" s="5">
        <f t="shared" si="12"/>
        <v>239.55999999999995</v>
      </c>
      <c r="E138" s="5">
        <f t="shared" si="13"/>
        <v>899.56</v>
      </c>
      <c r="F138" s="5">
        <f t="shared" si="11"/>
        <v>660</v>
      </c>
    </row>
    <row r="139" spans="2:6" ht="11.25" customHeight="1" x14ac:dyDescent="0.25">
      <c r="B139" s="5">
        <v>665</v>
      </c>
      <c r="C139" s="5">
        <f t="shared" si="10"/>
        <v>665</v>
      </c>
      <c r="D139" s="5">
        <f t="shared" si="12"/>
        <v>234.55999999999995</v>
      </c>
      <c r="E139" s="5">
        <f t="shared" si="13"/>
        <v>899.56</v>
      </c>
      <c r="F139" s="5">
        <f t="shared" si="11"/>
        <v>665</v>
      </c>
    </row>
    <row r="140" spans="2:6" ht="11.25" customHeight="1" x14ac:dyDescent="0.25">
      <c r="B140" s="5">
        <v>670</v>
      </c>
      <c r="C140" s="5">
        <f t="shared" si="10"/>
        <v>670</v>
      </c>
      <c r="D140" s="5">
        <f t="shared" si="12"/>
        <v>229.55999999999995</v>
      </c>
      <c r="E140" s="5">
        <f t="shared" si="13"/>
        <v>899.56</v>
      </c>
      <c r="F140" s="5">
        <f t="shared" si="11"/>
        <v>670</v>
      </c>
    </row>
    <row r="141" spans="2:6" ht="11.25" customHeight="1" x14ac:dyDescent="0.25">
      <c r="B141" s="5">
        <v>675</v>
      </c>
      <c r="C141" s="5">
        <f t="shared" si="10"/>
        <v>675</v>
      </c>
      <c r="D141" s="5">
        <f t="shared" si="12"/>
        <v>224.55999999999995</v>
      </c>
      <c r="E141" s="5">
        <f t="shared" si="13"/>
        <v>899.56</v>
      </c>
      <c r="F141" s="5">
        <f t="shared" si="11"/>
        <v>675</v>
      </c>
    </row>
    <row r="142" spans="2:6" ht="11.25" customHeight="1" x14ac:dyDescent="0.25">
      <c r="B142" s="5">
        <v>680</v>
      </c>
      <c r="C142" s="5">
        <f t="shared" si="10"/>
        <v>680</v>
      </c>
      <c r="D142" s="5">
        <f t="shared" si="12"/>
        <v>219.55999999999995</v>
      </c>
      <c r="E142" s="5">
        <f t="shared" si="13"/>
        <v>899.56</v>
      </c>
      <c r="F142" s="5">
        <f t="shared" si="11"/>
        <v>680</v>
      </c>
    </row>
    <row r="143" spans="2:6" ht="11.25" customHeight="1" x14ac:dyDescent="0.25">
      <c r="B143" s="5">
        <v>685</v>
      </c>
      <c r="C143" s="5">
        <f t="shared" si="10"/>
        <v>685</v>
      </c>
      <c r="D143" s="5">
        <f t="shared" si="12"/>
        <v>214.55999999999995</v>
      </c>
      <c r="E143" s="5">
        <f t="shared" si="13"/>
        <v>899.56</v>
      </c>
      <c r="F143" s="5">
        <f t="shared" si="11"/>
        <v>685</v>
      </c>
    </row>
    <row r="144" spans="2:6" ht="11.25" customHeight="1" x14ac:dyDescent="0.25">
      <c r="B144" s="5">
        <v>690</v>
      </c>
      <c r="C144" s="5">
        <f t="shared" si="10"/>
        <v>690</v>
      </c>
      <c r="D144" s="5">
        <f t="shared" si="12"/>
        <v>209.55999999999995</v>
      </c>
      <c r="E144" s="5">
        <f t="shared" si="13"/>
        <v>899.56</v>
      </c>
      <c r="F144" s="5">
        <f t="shared" si="11"/>
        <v>690</v>
      </c>
    </row>
    <row r="145" spans="2:6" ht="11.25" customHeight="1" x14ac:dyDescent="0.25">
      <c r="B145" s="5">
        <v>695</v>
      </c>
      <c r="C145" s="5">
        <f t="shared" si="10"/>
        <v>695</v>
      </c>
      <c r="D145" s="5">
        <f t="shared" si="12"/>
        <v>204.55999999999995</v>
      </c>
      <c r="E145" s="5">
        <f t="shared" si="13"/>
        <v>899.56</v>
      </c>
      <c r="F145" s="5">
        <f t="shared" si="11"/>
        <v>695</v>
      </c>
    </row>
    <row r="146" spans="2:6" ht="11.25" customHeight="1" x14ac:dyDescent="0.25">
      <c r="B146" s="5">
        <v>700</v>
      </c>
      <c r="C146" s="5">
        <f t="shared" si="10"/>
        <v>700</v>
      </c>
      <c r="D146" s="5">
        <f t="shared" si="12"/>
        <v>199.55999999999995</v>
      </c>
      <c r="E146" s="5">
        <f t="shared" si="13"/>
        <v>899.56</v>
      </c>
      <c r="F146" s="5">
        <f t="shared" si="11"/>
        <v>700</v>
      </c>
    </row>
    <row r="147" spans="2:6" ht="11.25" customHeight="1" x14ac:dyDescent="0.25">
      <c r="B147" s="5">
        <v>705</v>
      </c>
      <c r="C147" s="5">
        <f t="shared" si="10"/>
        <v>705</v>
      </c>
      <c r="D147" s="5">
        <f t="shared" si="12"/>
        <v>194.55999999999995</v>
      </c>
      <c r="E147" s="5">
        <f t="shared" si="13"/>
        <v>899.56</v>
      </c>
      <c r="F147" s="5">
        <f t="shared" si="11"/>
        <v>705</v>
      </c>
    </row>
    <row r="148" spans="2:6" ht="11.25" customHeight="1" x14ac:dyDescent="0.25">
      <c r="B148" s="5">
        <v>710</v>
      </c>
      <c r="C148" s="5">
        <f t="shared" si="10"/>
        <v>710</v>
      </c>
      <c r="D148" s="5">
        <f t="shared" si="12"/>
        <v>189.55999999999995</v>
      </c>
      <c r="E148" s="5">
        <f t="shared" si="13"/>
        <v>899.56</v>
      </c>
      <c r="F148" s="5">
        <f t="shared" si="11"/>
        <v>710</v>
      </c>
    </row>
    <row r="149" spans="2:6" ht="11.25" customHeight="1" x14ac:dyDescent="0.25">
      <c r="B149" s="5">
        <v>715</v>
      </c>
      <c r="C149" s="5">
        <f t="shared" si="10"/>
        <v>715</v>
      </c>
      <c r="D149" s="5">
        <f t="shared" si="12"/>
        <v>184.55999999999995</v>
      </c>
      <c r="E149" s="5">
        <f t="shared" si="13"/>
        <v>899.56</v>
      </c>
      <c r="F149" s="5">
        <f t="shared" si="11"/>
        <v>715</v>
      </c>
    </row>
    <row r="150" spans="2:6" ht="11.25" customHeight="1" x14ac:dyDescent="0.25">
      <c r="B150" s="5">
        <v>720</v>
      </c>
      <c r="C150" s="5">
        <f t="shared" si="10"/>
        <v>720</v>
      </c>
      <c r="D150" s="5">
        <f t="shared" si="12"/>
        <v>179.55999999999995</v>
      </c>
      <c r="E150" s="5">
        <f t="shared" si="13"/>
        <v>899.56</v>
      </c>
      <c r="F150" s="5">
        <f t="shared" si="11"/>
        <v>720</v>
      </c>
    </row>
    <row r="151" spans="2:6" ht="11.25" customHeight="1" x14ac:dyDescent="0.25">
      <c r="B151" s="5">
        <v>725</v>
      </c>
      <c r="C151" s="5">
        <f t="shared" si="10"/>
        <v>725</v>
      </c>
      <c r="D151" s="5">
        <f t="shared" si="12"/>
        <v>174.55999999999995</v>
      </c>
      <c r="E151" s="5">
        <f t="shared" si="13"/>
        <v>899.56</v>
      </c>
      <c r="F151" s="5">
        <f t="shared" si="11"/>
        <v>725</v>
      </c>
    </row>
    <row r="152" spans="2:6" ht="11.25" customHeight="1" x14ac:dyDescent="0.25">
      <c r="B152" s="5">
        <v>730</v>
      </c>
      <c r="C152" s="5">
        <f t="shared" si="10"/>
        <v>730</v>
      </c>
      <c r="D152" s="5">
        <f t="shared" si="12"/>
        <v>169.55999999999995</v>
      </c>
      <c r="E152" s="5">
        <f t="shared" si="13"/>
        <v>899.56</v>
      </c>
      <c r="F152" s="5">
        <f t="shared" si="11"/>
        <v>730</v>
      </c>
    </row>
    <row r="153" spans="2:6" ht="11.25" customHeight="1" x14ac:dyDescent="0.25">
      <c r="B153" s="5">
        <v>735</v>
      </c>
      <c r="C153" s="5">
        <f t="shared" si="10"/>
        <v>735</v>
      </c>
      <c r="D153" s="5">
        <f t="shared" si="12"/>
        <v>164.55999999999995</v>
      </c>
      <c r="E153" s="5">
        <f t="shared" si="13"/>
        <v>899.56</v>
      </c>
      <c r="F153" s="5">
        <f t="shared" si="11"/>
        <v>735</v>
      </c>
    </row>
    <row r="154" spans="2:6" ht="11.25" customHeight="1" x14ac:dyDescent="0.25">
      <c r="B154" s="5">
        <v>740</v>
      </c>
      <c r="C154" s="5">
        <f t="shared" si="10"/>
        <v>740</v>
      </c>
      <c r="D154" s="5">
        <f t="shared" si="12"/>
        <v>159.55999999999995</v>
      </c>
      <c r="E154" s="5">
        <f t="shared" si="13"/>
        <v>899.56</v>
      </c>
      <c r="F154" s="5">
        <f t="shared" si="11"/>
        <v>740</v>
      </c>
    </row>
    <row r="155" spans="2:6" ht="11.25" customHeight="1" x14ac:dyDescent="0.25">
      <c r="B155" s="5">
        <v>745</v>
      </c>
      <c r="C155" s="5">
        <f t="shared" si="10"/>
        <v>745</v>
      </c>
      <c r="D155" s="5">
        <f t="shared" si="12"/>
        <v>154.55999999999995</v>
      </c>
      <c r="E155" s="5">
        <f t="shared" si="13"/>
        <v>899.56</v>
      </c>
      <c r="F155" s="5">
        <f t="shared" si="11"/>
        <v>745</v>
      </c>
    </row>
    <row r="156" spans="2:6" ht="11.25" customHeight="1" x14ac:dyDescent="0.25">
      <c r="B156" s="5">
        <v>750</v>
      </c>
      <c r="C156" s="5">
        <f t="shared" si="10"/>
        <v>750</v>
      </c>
      <c r="D156" s="5">
        <f t="shared" si="12"/>
        <v>149.55999999999995</v>
      </c>
      <c r="E156" s="5">
        <f t="shared" si="13"/>
        <v>899.56</v>
      </c>
      <c r="F156" s="5">
        <f t="shared" si="11"/>
        <v>750</v>
      </c>
    </row>
    <row r="157" spans="2:6" ht="11.25" customHeight="1" x14ac:dyDescent="0.25">
      <c r="B157" s="5">
        <v>755</v>
      </c>
      <c r="C157" s="5">
        <f t="shared" si="10"/>
        <v>755</v>
      </c>
      <c r="D157" s="5">
        <f t="shared" si="12"/>
        <v>144.55999999999995</v>
      </c>
      <c r="E157" s="5">
        <f t="shared" si="13"/>
        <v>899.56</v>
      </c>
      <c r="F157" s="5">
        <f t="shared" si="11"/>
        <v>755</v>
      </c>
    </row>
    <row r="158" spans="2:6" ht="11.25" customHeight="1" x14ac:dyDescent="0.25">
      <c r="B158" s="5">
        <v>760</v>
      </c>
      <c r="C158" s="5">
        <f t="shared" si="10"/>
        <v>760</v>
      </c>
      <c r="D158" s="5">
        <f t="shared" si="12"/>
        <v>139.55999999999995</v>
      </c>
      <c r="E158" s="5">
        <f t="shared" si="13"/>
        <v>899.56</v>
      </c>
      <c r="F158" s="5">
        <f t="shared" si="11"/>
        <v>760</v>
      </c>
    </row>
    <row r="159" spans="2:6" ht="11.25" customHeight="1" x14ac:dyDescent="0.25">
      <c r="B159" s="5">
        <v>765</v>
      </c>
      <c r="C159" s="5">
        <f t="shared" si="10"/>
        <v>765</v>
      </c>
      <c r="D159" s="5">
        <f t="shared" si="12"/>
        <v>134.55999999999995</v>
      </c>
      <c r="E159" s="5">
        <f t="shared" si="13"/>
        <v>899.56</v>
      </c>
      <c r="F159" s="5">
        <f t="shared" si="11"/>
        <v>765</v>
      </c>
    </row>
    <row r="160" spans="2:6" ht="11.25" customHeight="1" x14ac:dyDescent="0.25">
      <c r="B160" s="5">
        <v>770</v>
      </c>
      <c r="C160" s="5">
        <f t="shared" si="10"/>
        <v>770</v>
      </c>
      <c r="D160" s="5">
        <f t="shared" si="12"/>
        <v>129.55999999999995</v>
      </c>
      <c r="E160" s="5">
        <f t="shared" si="13"/>
        <v>899.56</v>
      </c>
      <c r="F160" s="5">
        <f t="shared" si="11"/>
        <v>770</v>
      </c>
    </row>
    <row r="161" spans="2:6" ht="11.25" customHeight="1" x14ac:dyDescent="0.25">
      <c r="B161" s="5">
        <v>775</v>
      </c>
      <c r="C161" s="5">
        <f t="shared" si="10"/>
        <v>775</v>
      </c>
      <c r="D161" s="5">
        <f t="shared" si="12"/>
        <v>124.55999999999995</v>
      </c>
      <c r="E161" s="5">
        <f t="shared" si="13"/>
        <v>899.56</v>
      </c>
      <c r="F161" s="5">
        <f t="shared" si="11"/>
        <v>775</v>
      </c>
    </row>
    <row r="162" spans="2:6" ht="11.25" customHeight="1" x14ac:dyDescent="0.25">
      <c r="B162" s="5">
        <v>780</v>
      </c>
      <c r="C162" s="5">
        <f t="shared" si="10"/>
        <v>780</v>
      </c>
      <c r="D162" s="5">
        <f t="shared" si="12"/>
        <v>119.55999999999995</v>
      </c>
      <c r="E162" s="5">
        <f t="shared" si="13"/>
        <v>899.56</v>
      </c>
      <c r="F162" s="5">
        <f t="shared" si="11"/>
        <v>780</v>
      </c>
    </row>
    <row r="163" spans="2:6" ht="11.25" customHeight="1" x14ac:dyDescent="0.25">
      <c r="B163" s="5">
        <v>785</v>
      </c>
      <c r="C163" s="5">
        <f t="shared" si="10"/>
        <v>785</v>
      </c>
      <c r="D163" s="5">
        <f t="shared" si="12"/>
        <v>114.55999999999995</v>
      </c>
      <c r="E163" s="5">
        <f t="shared" si="13"/>
        <v>899.56</v>
      </c>
      <c r="F163" s="5">
        <f t="shared" si="11"/>
        <v>785</v>
      </c>
    </row>
    <row r="164" spans="2:6" ht="11.25" customHeight="1" x14ac:dyDescent="0.25">
      <c r="B164" s="5">
        <v>790</v>
      </c>
      <c r="C164" s="5">
        <f t="shared" si="10"/>
        <v>790</v>
      </c>
      <c r="D164" s="5">
        <f t="shared" si="12"/>
        <v>109.55999999999995</v>
      </c>
      <c r="E164" s="5">
        <f t="shared" si="13"/>
        <v>899.56</v>
      </c>
      <c r="F164" s="5">
        <f t="shared" si="11"/>
        <v>790</v>
      </c>
    </row>
    <row r="165" spans="2:6" ht="11.25" customHeight="1" x14ac:dyDescent="0.25">
      <c r="B165" s="5">
        <v>795</v>
      </c>
      <c r="C165" s="5">
        <f t="shared" si="10"/>
        <v>795</v>
      </c>
      <c r="D165" s="5">
        <f t="shared" si="12"/>
        <v>104.55999999999995</v>
      </c>
      <c r="E165" s="5">
        <f t="shared" si="13"/>
        <v>899.56</v>
      </c>
      <c r="F165" s="5">
        <f t="shared" si="11"/>
        <v>795</v>
      </c>
    </row>
    <row r="166" spans="2:6" ht="11.25" customHeight="1" x14ac:dyDescent="0.25">
      <c r="B166" s="5">
        <v>800</v>
      </c>
      <c r="C166" s="5">
        <f t="shared" si="10"/>
        <v>800</v>
      </c>
      <c r="D166" s="5">
        <f t="shared" si="12"/>
        <v>99.559999999999945</v>
      </c>
      <c r="E166" s="5">
        <f t="shared" si="13"/>
        <v>899.56</v>
      </c>
      <c r="F166" s="5">
        <f t="shared" si="11"/>
        <v>800</v>
      </c>
    </row>
    <row r="167" spans="2:6" ht="11.25" customHeight="1" x14ac:dyDescent="0.25">
      <c r="B167" s="5">
        <v>805</v>
      </c>
      <c r="C167" s="5">
        <f t="shared" si="10"/>
        <v>805</v>
      </c>
      <c r="D167" s="5">
        <f t="shared" si="12"/>
        <v>94.559999999999945</v>
      </c>
      <c r="E167" s="5">
        <f t="shared" si="13"/>
        <v>899.56</v>
      </c>
      <c r="F167" s="5">
        <f t="shared" si="11"/>
        <v>805</v>
      </c>
    </row>
    <row r="168" spans="2:6" ht="11.25" customHeight="1" x14ac:dyDescent="0.25">
      <c r="B168" s="5">
        <v>810</v>
      </c>
      <c r="C168" s="5">
        <f t="shared" si="10"/>
        <v>810</v>
      </c>
      <c r="D168" s="5">
        <f t="shared" si="12"/>
        <v>89.559999999999945</v>
      </c>
      <c r="E168" s="5">
        <f t="shared" si="13"/>
        <v>899.56</v>
      </c>
      <c r="F168" s="5">
        <f t="shared" si="11"/>
        <v>810</v>
      </c>
    </row>
    <row r="169" spans="2:6" ht="11.25" customHeight="1" x14ac:dyDescent="0.25">
      <c r="B169" s="5">
        <v>815</v>
      </c>
      <c r="C169" s="5">
        <f t="shared" si="10"/>
        <v>815</v>
      </c>
      <c r="D169" s="5">
        <f t="shared" si="12"/>
        <v>84.559999999999945</v>
      </c>
      <c r="E169" s="5">
        <f t="shared" si="13"/>
        <v>899.56</v>
      </c>
      <c r="F169" s="5">
        <f t="shared" si="11"/>
        <v>815</v>
      </c>
    </row>
    <row r="170" spans="2:6" ht="11.25" customHeight="1" x14ac:dyDescent="0.25">
      <c r="B170" s="5">
        <v>820</v>
      </c>
      <c r="C170" s="5">
        <f t="shared" si="10"/>
        <v>820</v>
      </c>
      <c r="D170" s="5">
        <f t="shared" si="12"/>
        <v>79.559999999999945</v>
      </c>
      <c r="E170" s="5">
        <f t="shared" si="13"/>
        <v>899.56</v>
      </c>
      <c r="F170" s="5">
        <f t="shared" si="11"/>
        <v>820</v>
      </c>
    </row>
    <row r="171" spans="2:6" ht="11.25" customHeight="1" x14ac:dyDescent="0.25">
      <c r="B171" s="5">
        <v>825</v>
      </c>
      <c r="C171" s="5">
        <f t="shared" si="10"/>
        <v>825</v>
      </c>
      <c r="D171" s="5">
        <f t="shared" si="12"/>
        <v>74.559999999999945</v>
      </c>
      <c r="E171" s="5">
        <f t="shared" si="13"/>
        <v>899.56</v>
      </c>
      <c r="F171" s="5">
        <f t="shared" si="11"/>
        <v>825</v>
      </c>
    </row>
    <row r="172" spans="2:6" ht="11.25" customHeight="1" x14ac:dyDescent="0.25">
      <c r="B172" s="5">
        <v>830</v>
      </c>
      <c r="C172" s="5">
        <f t="shared" si="10"/>
        <v>830</v>
      </c>
      <c r="D172" s="5">
        <f t="shared" si="12"/>
        <v>69.559999999999945</v>
      </c>
      <c r="E172" s="5">
        <f t="shared" si="13"/>
        <v>899.56</v>
      </c>
      <c r="F172" s="5">
        <f t="shared" si="11"/>
        <v>830</v>
      </c>
    </row>
    <row r="173" spans="2:6" ht="11.25" customHeight="1" x14ac:dyDescent="0.25">
      <c r="B173" s="5">
        <v>835</v>
      </c>
      <c r="C173" s="5">
        <f t="shared" si="10"/>
        <v>835</v>
      </c>
      <c r="D173" s="5">
        <f t="shared" si="12"/>
        <v>64.559999999999945</v>
      </c>
      <c r="E173" s="5">
        <f t="shared" si="13"/>
        <v>899.56</v>
      </c>
      <c r="F173" s="5">
        <f t="shared" si="11"/>
        <v>835</v>
      </c>
    </row>
    <row r="174" spans="2:6" ht="11.25" customHeight="1" x14ac:dyDescent="0.25">
      <c r="B174" s="5">
        <v>840</v>
      </c>
      <c r="C174" s="5">
        <f t="shared" si="10"/>
        <v>840</v>
      </c>
      <c r="D174" s="5">
        <f t="shared" si="12"/>
        <v>59.559999999999945</v>
      </c>
      <c r="E174" s="5">
        <f t="shared" si="13"/>
        <v>899.56</v>
      </c>
      <c r="F174" s="5">
        <f t="shared" si="11"/>
        <v>840</v>
      </c>
    </row>
    <row r="175" spans="2:6" ht="11.25" customHeight="1" x14ac:dyDescent="0.25">
      <c r="B175" s="5">
        <v>845</v>
      </c>
      <c r="C175" s="5">
        <f t="shared" si="10"/>
        <v>845</v>
      </c>
      <c r="D175" s="5">
        <f t="shared" si="12"/>
        <v>54.559999999999945</v>
      </c>
      <c r="E175" s="5">
        <f t="shared" si="13"/>
        <v>899.56</v>
      </c>
      <c r="F175" s="5">
        <f t="shared" si="11"/>
        <v>845</v>
      </c>
    </row>
    <row r="176" spans="2:6" ht="11.25" customHeight="1" x14ac:dyDescent="0.25">
      <c r="B176" s="5">
        <v>850</v>
      </c>
      <c r="C176" s="5">
        <f t="shared" si="10"/>
        <v>850</v>
      </c>
      <c r="D176" s="5">
        <f t="shared" si="12"/>
        <v>49.559999999999945</v>
      </c>
      <c r="E176" s="5">
        <f t="shared" si="13"/>
        <v>899.56</v>
      </c>
      <c r="F176" s="5">
        <f t="shared" si="11"/>
        <v>850</v>
      </c>
    </row>
    <row r="177" spans="2:7" ht="11.25" customHeight="1" x14ac:dyDescent="0.25">
      <c r="B177" s="5">
        <v>855</v>
      </c>
      <c r="C177" s="5">
        <f t="shared" ref="C177:C178" si="14">+B177</f>
        <v>855</v>
      </c>
      <c r="D177" s="5">
        <f>$B$4-C177</f>
        <v>44.559999999999945</v>
      </c>
      <c r="E177" s="5">
        <f t="shared" ref="E177:E178" si="15">D177+B177</f>
        <v>899.56</v>
      </c>
      <c r="F177" s="5">
        <f t="shared" ref="F177:F178" si="16">E177-D177</f>
        <v>855</v>
      </c>
    </row>
    <row r="178" spans="2:7" ht="11.25" customHeight="1" x14ac:dyDescent="0.25">
      <c r="B178" s="5">
        <v>860</v>
      </c>
      <c r="C178" s="5">
        <f t="shared" si="14"/>
        <v>860</v>
      </c>
      <c r="D178" s="5">
        <f>$B$4-C178</f>
        <v>39.559999999999945</v>
      </c>
      <c r="E178" s="5">
        <f t="shared" si="15"/>
        <v>899.56</v>
      </c>
      <c r="F178" s="5">
        <f t="shared" si="16"/>
        <v>860</v>
      </c>
    </row>
    <row r="179" spans="2:7" ht="11.25" customHeight="1" x14ac:dyDescent="0.25">
      <c r="B179" s="5">
        <v>865</v>
      </c>
      <c r="C179" s="5">
        <f t="shared" ref="C179:C186" si="17">+B179</f>
        <v>865</v>
      </c>
      <c r="D179" s="5">
        <f t="shared" ref="D179:D186" si="18">$B$4-C179</f>
        <v>34.559999999999945</v>
      </c>
      <c r="E179" s="5">
        <f t="shared" ref="E179:E186" si="19">D179+B179</f>
        <v>899.56</v>
      </c>
      <c r="F179" s="5">
        <f t="shared" ref="F179:F185" si="20">E179-D179</f>
        <v>865</v>
      </c>
    </row>
    <row r="180" spans="2:7" ht="11.25" customHeight="1" x14ac:dyDescent="0.25">
      <c r="B180" s="5">
        <v>870</v>
      </c>
      <c r="C180" s="5">
        <f t="shared" si="17"/>
        <v>870</v>
      </c>
      <c r="D180" s="5">
        <f t="shared" si="18"/>
        <v>29.559999999999945</v>
      </c>
      <c r="E180" s="5">
        <f t="shared" si="19"/>
        <v>899.56</v>
      </c>
      <c r="F180" s="5">
        <f t="shared" si="20"/>
        <v>870</v>
      </c>
    </row>
    <row r="181" spans="2:7" ht="11.25" customHeight="1" x14ac:dyDescent="0.25">
      <c r="B181" s="5">
        <v>875</v>
      </c>
      <c r="C181" s="5">
        <f t="shared" si="17"/>
        <v>875</v>
      </c>
      <c r="D181" s="5">
        <f t="shared" si="18"/>
        <v>24.559999999999945</v>
      </c>
      <c r="E181" s="5">
        <f t="shared" si="19"/>
        <v>899.56</v>
      </c>
      <c r="F181" s="5">
        <f t="shared" si="20"/>
        <v>875</v>
      </c>
    </row>
    <row r="182" spans="2:7" ht="11.25" customHeight="1" x14ac:dyDescent="0.25">
      <c r="B182" s="5">
        <v>880</v>
      </c>
      <c r="C182" s="5">
        <f t="shared" si="17"/>
        <v>880</v>
      </c>
      <c r="D182" s="5">
        <f t="shared" si="18"/>
        <v>19.559999999999945</v>
      </c>
      <c r="E182" s="5">
        <f t="shared" si="19"/>
        <v>899.56</v>
      </c>
      <c r="F182" s="5">
        <f t="shared" si="20"/>
        <v>880</v>
      </c>
    </row>
    <row r="183" spans="2:7" ht="11.25" customHeight="1" x14ac:dyDescent="0.25">
      <c r="B183" s="5">
        <v>885</v>
      </c>
      <c r="C183" s="5">
        <f t="shared" si="17"/>
        <v>885</v>
      </c>
      <c r="D183" s="5">
        <f t="shared" si="18"/>
        <v>14.559999999999945</v>
      </c>
      <c r="E183" s="5">
        <f t="shared" si="19"/>
        <v>899.56</v>
      </c>
      <c r="F183" s="5">
        <f t="shared" si="20"/>
        <v>885</v>
      </c>
    </row>
    <row r="184" spans="2:7" ht="11.25" customHeight="1" x14ac:dyDescent="0.25">
      <c r="B184" s="5">
        <v>890</v>
      </c>
      <c r="C184" s="5">
        <f t="shared" si="17"/>
        <v>890</v>
      </c>
      <c r="D184" s="5">
        <f t="shared" si="18"/>
        <v>9.5599999999999454</v>
      </c>
      <c r="E184" s="5">
        <f t="shared" si="19"/>
        <v>899.56</v>
      </c>
      <c r="F184" s="5">
        <f t="shared" si="20"/>
        <v>890</v>
      </c>
    </row>
    <row r="185" spans="2:7" ht="11.25" customHeight="1" x14ac:dyDescent="0.25">
      <c r="B185" s="5">
        <v>895</v>
      </c>
      <c r="C185" s="5">
        <f t="shared" si="17"/>
        <v>895</v>
      </c>
      <c r="D185" s="5">
        <f t="shared" si="18"/>
        <v>4.5599999999999454</v>
      </c>
      <c r="E185" s="5">
        <f t="shared" si="19"/>
        <v>899.56</v>
      </c>
      <c r="F185" s="5">
        <f t="shared" si="20"/>
        <v>895</v>
      </c>
    </row>
    <row r="186" spans="2:7" ht="11.25" customHeight="1" x14ac:dyDescent="0.25">
      <c r="B186" s="5">
        <v>899.56</v>
      </c>
      <c r="C186" s="5">
        <f t="shared" si="17"/>
        <v>899.56</v>
      </c>
      <c r="D186" s="5">
        <f t="shared" si="18"/>
        <v>0</v>
      </c>
      <c r="E186" s="5">
        <f t="shared" si="19"/>
        <v>899.56</v>
      </c>
      <c r="F186" s="5">
        <v>900</v>
      </c>
    </row>
    <row r="187" spans="2:7" ht="11.25" customHeight="1" x14ac:dyDescent="0.25">
      <c r="B187" s="9"/>
      <c r="C187" s="9"/>
      <c r="D187" s="9"/>
      <c r="E187" s="9"/>
      <c r="F187" s="9"/>
    </row>
    <row r="188" spans="2:7" ht="120" customHeight="1" x14ac:dyDescent="0.25">
      <c r="B188" s="87" t="s">
        <v>239</v>
      </c>
      <c r="C188" s="87"/>
      <c r="D188" s="87"/>
      <c r="E188" s="87"/>
      <c r="F188" s="87"/>
      <c r="G188" s="10"/>
    </row>
    <row r="189" spans="2:7" x14ac:dyDescent="0.25">
      <c r="B189" s="87"/>
      <c r="C189" s="87"/>
      <c r="D189" s="87"/>
      <c r="E189" s="87"/>
      <c r="F189" s="87"/>
    </row>
  </sheetData>
  <mergeCells count="4">
    <mergeCell ref="B1:F1"/>
    <mergeCell ref="B3:C3"/>
    <mergeCell ref="B188:F188"/>
    <mergeCell ref="B189:F189"/>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G20"/>
  <sheetViews>
    <sheetView showGridLines="0" zoomScaleNormal="100" workbookViewId="0">
      <selection activeCell="B20" sqref="B20:E20"/>
    </sheetView>
  </sheetViews>
  <sheetFormatPr baseColWidth="10" defaultColWidth="11.453125" defaultRowHeight="10.5" x14ac:dyDescent="0.25"/>
  <cols>
    <col min="1" max="1" width="3.453125" style="11" customWidth="1"/>
    <col min="2" max="2" width="19.453125" style="11" customWidth="1"/>
    <col min="3" max="5" width="25.36328125" style="11" customWidth="1"/>
    <col min="6" max="16384" width="11.453125" style="11"/>
  </cols>
  <sheetData>
    <row r="1" spans="2:7" ht="11.25" customHeight="1" x14ac:dyDescent="0.25">
      <c r="B1" s="88" t="s">
        <v>231</v>
      </c>
      <c r="C1" s="88"/>
      <c r="D1" s="88"/>
      <c r="E1" s="88"/>
    </row>
    <row r="2" spans="2:7" ht="11.25" customHeight="1" x14ac:dyDescent="0.25">
      <c r="B2" s="12"/>
      <c r="E2" s="13" t="s">
        <v>13</v>
      </c>
    </row>
    <row r="3" spans="2:7" ht="34.5" customHeight="1" x14ac:dyDescent="0.25">
      <c r="B3" s="14" t="s">
        <v>19</v>
      </c>
      <c r="C3" s="14" t="s">
        <v>230</v>
      </c>
      <c r="D3" s="14" t="s">
        <v>234</v>
      </c>
      <c r="E3" s="14" t="s">
        <v>15</v>
      </c>
    </row>
    <row r="4" spans="2:7" ht="14" customHeight="1" x14ac:dyDescent="0.25">
      <c r="B4" s="15" t="s">
        <v>14</v>
      </c>
      <c r="C4" s="34">
        <v>68400</v>
      </c>
      <c r="D4" s="16">
        <v>842700</v>
      </c>
      <c r="E4" s="16">
        <v>32975000</v>
      </c>
    </row>
    <row r="5" spans="2:7" ht="14" customHeight="1" x14ac:dyDescent="0.25">
      <c r="B5" s="17" t="s">
        <v>0</v>
      </c>
      <c r="C5" s="35"/>
      <c r="D5" s="18"/>
      <c r="E5" s="18"/>
    </row>
    <row r="6" spans="2:7" ht="14" customHeight="1" x14ac:dyDescent="0.25">
      <c r="B6" s="19" t="s">
        <v>12</v>
      </c>
      <c r="C6" s="36">
        <v>51.316451995387133</v>
      </c>
      <c r="D6" s="20">
        <v>55</v>
      </c>
      <c r="E6" s="24">
        <v>51.380094434475097</v>
      </c>
    </row>
    <row r="7" spans="2:7" ht="14" customHeight="1" x14ac:dyDescent="0.25">
      <c r="B7" s="21" t="s">
        <v>11</v>
      </c>
      <c r="C7" s="37">
        <v>48.683548004612859</v>
      </c>
      <c r="D7" s="22">
        <v>45</v>
      </c>
      <c r="E7" s="24">
        <v>48.619905565524888</v>
      </c>
    </row>
    <row r="8" spans="2:7" ht="14" customHeight="1" x14ac:dyDescent="0.25">
      <c r="B8" s="17" t="s">
        <v>5</v>
      </c>
      <c r="C8" s="35"/>
      <c r="D8" s="18"/>
      <c r="E8" s="18"/>
    </row>
    <row r="9" spans="2:7" ht="14" customHeight="1" x14ac:dyDescent="0.25">
      <c r="B9" s="19" t="s">
        <v>222</v>
      </c>
      <c r="C9" s="38">
        <v>0.11207302613413028</v>
      </c>
      <c r="D9" s="23">
        <v>0.20413976452715535</v>
      </c>
      <c r="E9" s="31" t="s">
        <v>17</v>
      </c>
    </row>
    <row r="10" spans="2:7" ht="14" customHeight="1" x14ac:dyDescent="0.25">
      <c r="B10" s="19" t="s">
        <v>1</v>
      </c>
      <c r="C10" s="36">
        <v>0.83486283236149239</v>
      </c>
      <c r="D10" s="24">
        <v>0.91388150398784651</v>
      </c>
      <c r="E10" s="24">
        <v>10.86479102843635</v>
      </c>
    </row>
    <row r="11" spans="2:7" ht="14" customHeight="1" x14ac:dyDescent="0.25">
      <c r="B11" s="19" t="s">
        <v>2</v>
      </c>
      <c r="C11" s="36">
        <v>7.1645524388065045</v>
      </c>
      <c r="D11" s="24">
        <v>6.2452525636156473</v>
      </c>
      <c r="E11" s="24">
        <v>24.441414017681961</v>
      </c>
    </row>
    <row r="12" spans="2:7" ht="14" customHeight="1" x14ac:dyDescent="0.25">
      <c r="B12" s="19" t="s">
        <v>3</v>
      </c>
      <c r="C12" s="36">
        <v>22.393490019003686</v>
      </c>
      <c r="D12" s="24">
        <v>18.313235852639576</v>
      </c>
      <c r="E12" s="24">
        <v>25.509693863127875</v>
      </c>
    </row>
    <row r="13" spans="2:7" ht="14" customHeight="1" x14ac:dyDescent="0.25">
      <c r="B13" s="19" t="s">
        <v>4</v>
      </c>
      <c r="C13" s="36">
        <v>54.241720402163494</v>
      </c>
      <c r="D13" s="24">
        <v>54.36526775541207</v>
      </c>
      <c r="E13" s="24">
        <v>26.678899259012539</v>
      </c>
    </row>
    <row r="14" spans="2:7" ht="14" customHeight="1" x14ac:dyDescent="0.25">
      <c r="B14" s="21" t="s">
        <v>7</v>
      </c>
      <c r="C14" s="36">
        <v>15.253301281530691</v>
      </c>
      <c r="D14" s="24">
        <v>19.958222559817699</v>
      </c>
      <c r="E14" s="24">
        <v>12.50520183174128</v>
      </c>
    </row>
    <row r="15" spans="2:7" ht="14" customHeight="1" x14ac:dyDescent="0.25">
      <c r="B15" s="17" t="s">
        <v>235</v>
      </c>
      <c r="C15" s="39"/>
      <c r="D15" s="25"/>
      <c r="E15" s="32"/>
    </row>
    <row r="16" spans="2:7" ht="14" customHeight="1" x14ac:dyDescent="0.25">
      <c r="B16" s="19">
        <v>1</v>
      </c>
      <c r="C16" s="40">
        <v>18.092297692557686</v>
      </c>
      <c r="D16" s="29">
        <v>27.472527472527467</v>
      </c>
      <c r="E16" s="31" t="s">
        <v>17</v>
      </c>
      <c r="G16" s="26"/>
    </row>
    <row r="17" spans="2:6" ht="14" customHeight="1" x14ac:dyDescent="0.25">
      <c r="B17" s="19">
        <v>2</v>
      </c>
      <c r="C17" s="40">
        <v>79.119272018199553</v>
      </c>
      <c r="D17" s="29">
        <v>70.329670329670336</v>
      </c>
      <c r="E17" s="31" t="s">
        <v>17</v>
      </c>
    </row>
    <row r="18" spans="2:6" ht="14" customHeight="1" x14ac:dyDescent="0.25">
      <c r="B18" s="21">
        <v>3</v>
      </c>
      <c r="C18" s="41">
        <v>2.7884302892427693</v>
      </c>
      <c r="D18" s="30">
        <v>2.197802197802198</v>
      </c>
      <c r="E18" s="33" t="s">
        <v>17</v>
      </c>
    </row>
    <row r="19" spans="2:6" x14ac:dyDescent="0.25">
      <c r="B19" s="27"/>
      <c r="C19" s="28"/>
      <c r="D19" s="28"/>
      <c r="E19" s="28"/>
      <c r="F19" s="27"/>
    </row>
    <row r="20" spans="2:6" ht="185.25" customHeight="1" x14ac:dyDescent="0.25">
      <c r="B20" s="89" t="s">
        <v>236</v>
      </c>
      <c r="C20" s="90"/>
      <c r="D20" s="90"/>
      <c r="E20" s="90"/>
    </row>
  </sheetData>
  <mergeCells count="2">
    <mergeCell ref="B1:E1"/>
    <mergeCell ref="B20:E20"/>
  </mergeCells>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79"/>
  <sheetViews>
    <sheetView showGridLines="0" zoomScaleNormal="100" workbookViewId="0">
      <selection activeCell="M27" sqref="M27"/>
    </sheetView>
  </sheetViews>
  <sheetFormatPr baseColWidth="10" defaultColWidth="11.453125" defaultRowHeight="10.5" x14ac:dyDescent="0.25"/>
  <cols>
    <col min="1" max="1" width="3.453125" style="43" customWidth="1"/>
    <col min="2" max="2" width="7.453125" style="43" customWidth="1"/>
    <col min="3" max="5" width="15.453125" style="43" customWidth="1"/>
    <col min="6" max="6" width="16.81640625" style="43" customWidth="1"/>
    <col min="7" max="8" width="35.453125" style="43" customWidth="1"/>
    <col min="9" max="9" width="11" style="43" customWidth="1"/>
    <col min="10" max="16384" width="11.453125" style="43"/>
  </cols>
  <sheetData>
    <row r="1" spans="2:10" x14ac:dyDescent="0.25">
      <c r="B1" s="91" t="s">
        <v>226</v>
      </c>
      <c r="C1" s="91"/>
      <c r="D1" s="91"/>
      <c r="E1" s="91"/>
      <c r="F1" s="91"/>
      <c r="G1" s="91"/>
      <c r="H1" s="91"/>
      <c r="I1" s="91"/>
    </row>
    <row r="2" spans="2:10" x14ac:dyDescent="0.25">
      <c r="B2" s="42"/>
      <c r="C2" s="42"/>
      <c r="D2" s="42"/>
      <c r="E2" s="42"/>
      <c r="F2" s="42"/>
      <c r="G2" s="42"/>
      <c r="H2" s="42"/>
      <c r="I2" s="42"/>
    </row>
    <row r="3" spans="2:10" x14ac:dyDescent="0.25">
      <c r="C3" s="44" t="s">
        <v>6</v>
      </c>
      <c r="D3" s="44"/>
      <c r="H3" s="45" t="s">
        <v>20</v>
      </c>
    </row>
    <row r="4" spans="2:10" ht="73.5" customHeight="1" x14ac:dyDescent="0.25">
      <c r="B4" s="46"/>
      <c r="C4" s="47" t="s">
        <v>18</v>
      </c>
      <c r="D4" s="47"/>
      <c r="E4" s="47" t="s">
        <v>21</v>
      </c>
      <c r="F4" s="47" t="s">
        <v>221</v>
      </c>
      <c r="G4" s="47" t="s">
        <v>16</v>
      </c>
      <c r="H4" s="47"/>
    </row>
    <row r="5" spans="2:10" ht="11.25" customHeight="1" x14ac:dyDescent="0.25">
      <c r="B5" s="48">
        <v>1960</v>
      </c>
      <c r="C5" s="49">
        <v>71.135999999999996</v>
      </c>
      <c r="D5" s="49"/>
      <c r="E5" s="49"/>
      <c r="F5" s="59">
        <v>22866271</v>
      </c>
      <c r="G5" s="50">
        <v>3.1109576196311153</v>
      </c>
      <c r="H5" s="50"/>
    </row>
    <row r="6" spans="2:10" ht="11.25" customHeight="1" x14ac:dyDescent="0.25">
      <c r="B6" s="48">
        <v>1961</v>
      </c>
      <c r="C6" s="49">
        <v>69.305999999999997</v>
      </c>
      <c r="D6" s="49"/>
      <c r="E6" s="49"/>
      <c r="F6" s="59">
        <v>22815499</v>
      </c>
      <c r="G6" s="50">
        <v>3.0376718913752443</v>
      </c>
      <c r="H6" s="50"/>
    </row>
    <row r="7" spans="2:10" ht="11.25" customHeight="1" x14ac:dyDescent="0.25">
      <c r="B7" s="48">
        <v>1962</v>
      </c>
      <c r="C7" s="49">
        <v>67.811999999999998</v>
      </c>
      <c r="D7" s="49"/>
      <c r="E7" s="49"/>
      <c r="F7" s="59">
        <v>23240395</v>
      </c>
      <c r="G7" s="50">
        <v>2.9178505787014379</v>
      </c>
      <c r="H7" s="50"/>
    </row>
    <row r="8" spans="2:10" ht="11.25" customHeight="1" x14ac:dyDescent="0.25">
      <c r="B8" s="48">
        <v>1963</v>
      </c>
      <c r="C8" s="49">
        <v>68.42</v>
      </c>
      <c r="D8" s="49"/>
      <c r="E8" s="49"/>
      <c r="F8" s="59">
        <v>23293955</v>
      </c>
      <c r="G8" s="50">
        <v>2.9372427310003819</v>
      </c>
      <c r="H8" s="50"/>
    </row>
    <row r="9" spans="2:10" ht="11.25" customHeight="1" x14ac:dyDescent="0.25">
      <c r="B9" s="48">
        <v>1964</v>
      </c>
      <c r="C9" s="49">
        <v>68.686000000000007</v>
      </c>
      <c r="D9" s="49"/>
      <c r="E9" s="49"/>
      <c r="F9" s="59">
        <v>23329115</v>
      </c>
      <c r="G9" s="50">
        <v>2.9442179868374776</v>
      </c>
      <c r="H9" s="50"/>
    </row>
    <row r="10" spans="2:10" ht="11.25" customHeight="1" x14ac:dyDescent="0.25">
      <c r="B10" s="48">
        <v>1965</v>
      </c>
      <c r="C10" s="49">
        <v>69.698999999999998</v>
      </c>
      <c r="D10" s="49"/>
      <c r="E10" s="49"/>
      <c r="F10" s="59">
        <v>23283620</v>
      </c>
      <c r="G10" s="50">
        <v>2.9934778183117574</v>
      </c>
      <c r="H10" s="50"/>
    </row>
    <row r="11" spans="2:10" ht="11.25" customHeight="1" x14ac:dyDescent="0.25">
      <c r="B11" s="48">
        <v>1966</v>
      </c>
      <c r="C11" s="49">
        <v>70.055000000000007</v>
      </c>
      <c r="D11" s="49"/>
      <c r="E11" s="49"/>
      <c r="F11" s="59">
        <v>23197909</v>
      </c>
      <c r="G11" s="50">
        <v>3.0198842490502056</v>
      </c>
      <c r="H11" s="50"/>
      <c r="J11" s="51"/>
    </row>
    <row r="12" spans="2:10" ht="11.25" customHeight="1" x14ac:dyDescent="0.25">
      <c r="B12" s="48">
        <v>1967</v>
      </c>
      <c r="C12" s="49">
        <v>75.057000000000002</v>
      </c>
      <c r="D12" s="49"/>
      <c r="E12" s="49"/>
      <c r="F12" s="59">
        <v>23146324</v>
      </c>
      <c r="G12" s="50">
        <v>3.2427179365500973</v>
      </c>
      <c r="H12" s="50"/>
    </row>
    <row r="13" spans="2:10" ht="11.25" customHeight="1" x14ac:dyDescent="0.25">
      <c r="B13" s="48">
        <v>1968</v>
      </c>
      <c r="C13" s="49">
        <v>76.759</v>
      </c>
      <c r="D13" s="49"/>
      <c r="E13" s="49"/>
      <c r="F13" s="59">
        <v>23177525</v>
      </c>
      <c r="G13" s="50">
        <v>3.3117858787769614</v>
      </c>
      <c r="H13" s="50"/>
    </row>
    <row r="14" spans="2:10" ht="11.25" customHeight="1" x14ac:dyDescent="0.25">
      <c r="B14" s="48">
        <v>1969</v>
      </c>
      <c r="C14" s="49">
        <v>86.56</v>
      </c>
      <c r="D14" s="49"/>
      <c r="E14" s="49"/>
      <c r="F14" s="59">
        <v>23244394</v>
      </c>
      <c r="G14" s="50">
        <v>3.7239086551363743</v>
      </c>
      <c r="H14" s="50"/>
    </row>
    <row r="15" spans="2:10" ht="11.25" customHeight="1" x14ac:dyDescent="0.25">
      <c r="B15" s="48">
        <v>1970</v>
      </c>
      <c r="C15" s="49">
        <v>85.350999999999999</v>
      </c>
      <c r="D15" s="49"/>
      <c r="E15" s="49"/>
      <c r="F15" s="59">
        <v>23326559</v>
      </c>
      <c r="G15" s="50">
        <v>3.6589623012978469</v>
      </c>
      <c r="H15" s="50"/>
    </row>
    <row r="16" spans="2:10" ht="11.25" customHeight="1" x14ac:dyDescent="0.25">
      <c r="B16" s="48">
        <v>1971</v>
      </c>
      <c r="C16" s="49">
        <v>85.665000000000006</v>
      </c>
      <c r="D16" s="49"/>
      <c r="E16" s="49"/>
      <c r="F16" s="59">
        <v>23586253</v>
      </c>
      <c r="G16" s="50">
        <v>3.6319885146657249</v>
      </c>
      <c r="H16" s="50"/>
    </row>
    <row r="17" spans="2:9" ht="11.25" customHeight="1" x14ac:dyDescent="0.25">
      <c r="B17" s="48">
        <v>1972</v>
      </c>
      <c r="C17" s="49">
        <v>86.692999999999998</v>
      </c>
      <c r="D17" s="49"/>
      <c r="E17" s="49"/>
      <c r="F17" s="59">
        <v>23875642</v>
      </c>
      <c r="G17" s="50">
        <v>3.6310227804554951</v>
      </c>
      <c r="H17" s="50"/>
    </row>
    <row r="18" spans="2:9" ht="11.25" customHeight="1" x14ac:dyDescent="0.25">
      <c r="B18" s="48">
        <v>1973</v>
      </c>
      <c r="C18" s="49">
        <v>87.947000000000003</v>
      </c>
      <c r="D18" s="49"/>
      <c r="E18" s="49"/>
      <c r="F18" s="59">
        <v>24160086</v>
      </c>
      <c r="G18" s="50">
        <v>3.6401774397657363</v>
      </c>
      <c r="H18" s="50"/>
    </row>
    <row r="19" spans="2:9" ht="11.25" customHeight="1" x14ac:dyDescent="0.25">
      <c r="B19" s="48">
        <v>1974</v>
      </c>
      <c r="C19" s="49">
        <v>89.777000000000001</v>
      </c>
      <c r="D19" s="49"/>
      <c r="E19" s="49"/>
      <c r="F19" s="59">
        <v>24402418</v>
      </c>
      <c r="G19" s="50">
        <v>3.6790206609853171</v>
      </c>
      <c r="H19" s="50"/>
      <c r="I19" s="52"/>
    </row>
    <row r="20" spans="2:9" ht="11.25" customHeight="1" x14ac:dyDescent="0.25">
      <c r="B20" s="48">
        <v>1975</v>
      </c>
      <c r="C20" s="49">
        <v>90.760999999999996</v>
      </c>
      <c r="D20" s="49"/>
      <c r="E20" s="49"/>
      <c r="F20" s="59">
        <v>24620312</v>
      </c>
      <c r="G20" s="50">
        <v>3.6864276943362864</v>
      </c>
      <c r="H20" s="50"/>
    </row>
    <row r="21" spans="2:9" ht="11.25" customHeight="1" x14ac:dyDescent="0.25">
      <c r="B21" s="48">
        <v>1976</v>
      </c>
      <c r="C21" s="49">
        <v>95.396000000000001</v>
      </c>
      <c r="D21" s="49"/>
      <c r="E21" s="49"/>
      <c r="F21" s="59">
        <v>24873838</v>
      </c>
      <c r="G21" s="50">
        <v>3.8351942309827698</v>
      </c>
      <c r="H21" s="50"/>
    </row>
    <row r="22" spans="2:9" ht="11.25" customHeight="1" x14ac:dyDescent="0.25">
      <c r="B22" s="48">
        <v>1977</v>
      </c>
      <c r="C22" s="49">
        <v>96.832999999999998</v>
      </c>
      <c r="D22" s="49"/>
      <c r="E22" s="49"/>
      <c r="F22" s="59">
        <v>25104763</v>
      </c>
      <c r="G22" s="50">
        <v>3.8571565085079671</v>
      </c>
      <c r="H22" s="50"/>
    </row>
    <row r="23" spans="2:9" ht="11.25" customHeight="1" x14ac:dyDescent="0.25">
      <c r="B23" s="48">
        <v>1978</v>
      </c>
      <c r="C23" s="49">
        <v>102.502</v>
      </c>
      <c r="D23" s="49"/>
      <c r="E23" s="49"/>
      <c r="F23" s="59">
        <v>25317287</v>
      </c>
      <c r="G23" s="50">
        <v>4.0486960549919901</v>
      </c>
      <c r="H23" s="50"/>
    </row>
    <row r="24" spans="2:9" ht="11.25" customHeight="1" x14ac:dyDescent="0.25">
      <c r="B24" s="48">
        <v>1979</v>
      </c>
      <c r="C24" s="49">
        <v>110.13200000000001</v>
      </c>
      <c r="D24" s="49"/>
      <c r="E24" s="49"/>
      <c r="F24" s="59">
        <v>25558646</v>
      </c>
      <c r="G24" s="50">
        <v>4.3089919552076426</v>
      </c>
      <c r="H24" s="50"/>
    </row>
    <row r="25" spans="2:9" ht="11.25" customHeight="1" x14ac:dyDescent="0.25">
      <c r="B25" s="48">
        <v>1980</v>
      </c>
      <c r="C25" s="49">
        <v>110.98</v>
      </c>
      <c r="D25" s="49"/>
      <c r="E25" s="49"/>
      <c r="F25" s="59">
        <v>25967775</v>
      </c>
      <c r="G25" s="50">
        <v>4.273758533413047</v>
      </c>
      <c r="H25" s="50"/>
    </row>
    <row r="26" spans="2:9" ht="11.25" customHeight="1" x14ac:dyDescent="0.25">
      <c r="B26" s="48">
        <v>1981</v>
      </c>
      <c r="C26" s="49">
        <v>112.929</v>
      </c>
      <c r="D26" s="49"/>
      <c r="E26" s="49"/>
      <c r="F26" s="59">
        <v>26454484</v>
      </c>
      <c r="G26" s="50">
        <v>4.2688037309667424</v>
      </c>
      <c r="H26" s="50"/>
    </row>
    <row r="27" spans="2:9" ht="11.25" customHeight="1" x14ac:dyDescent="0.25">
      <c r="B27" s="48">
        <v>1982</v>
      </c>
      <c r="C27" s="49">
        <v>114.9</v>
      </c>
      <c r="D27" s="49"/>
      <c r="E27" s="49"/>
      <c r="F27" s="59">
        <v>26913266</v>
      </c>
      <c r="G27" s="50">
        <v>4.2692700321098149</v>
      </c>
      <c r="H27" s="50"/>
    </row>
    <row r="28" spans="2:9" ht="11.25" customHeight="1" x14ac:dyDescent="0.25">
      <c r="B28" s="48">
        <v>1983</v>
      </c>
      <c r="C28" s="49">
        <v>120.76</v>
      </c>
      <c r="D28" s="49"/>
      <c r="E28" s="49"/>
      <c r="F28" s="59">
        <v>27327712</v>
      </c>
      <c r="G28" s="50">
        <v>4.4189575768362896</v>
      </c>
      <c r="H28" s="50"/>
    </row>
    <row r="29" spans="2:9" ht="11.25" customHeight="1" x14ac:dyDescent="0.25">
      <c r="B29" s="48">
        <v>1984</v>
      </c>
      <c r="C29" s="49">
        <v>124.72799999999999</v>
      </c>
      <c r="D29" s="49"/>
      <c r="E29" s="49"/>
      <c r="F29" s="59">
        <v>27715150</v>
      </c>
      <c r="G29" s="50">
        <v>4.5003544992540183</v>
      </c>
      <c r="H29" s="50"/>
    </row>
    <row r="30" spans="2:9" ht="11.25" customHeight="1" x14ac:dyDescent="0.25">
      <c r="B30" s="48">
        <v>1985</v>
      </c>
      <c r="C30" s="49">
        <v>139.232</v>
      </c>
      <c r="D30" s="49"/>
      <c r="E30" s="49"/>
      <c r="F30" s="59">
        <v>27866819</v>
      </c>
      <c r="G30" s="50">
        <v>4.9963363238552638</v>
      </c>
      <c r="H30" s="50"/>
    </row>
    <row r="31" spans="2:9" ht="11.25" customHeight="1" x14ac:dyDescent="0.25">
      <c r="B31" s="48">
        <v>1986</v>
      </c>
      <c r="C31" s="49">
        <v>138.446</v>
      </c>
      <c r="D31" s="49"/>
      <c r="E31" s="49"/>
      <c r="F31" s="59">
        <v>28044155</v>
      </c>
      <c r="G31" s="50">
        <v>4.9367149767928469</v>
      </c>
      <c r="H31" s="50"/>
    </row>
    <row r="32" spans="2:9" ht="11.25" customHeight="1" x14ac:dyDescent="0.25">
      <c r="B32" s="48">
        <v>1987</v>
      </c>
      <c r="C32" s="49">
        <v>136.92599999999999</v>
      </c>
      <c r="D32" s="49"/>
      <c r="E32" s="49"/>
      <c r="F32" s="59">
        <v>28236535</v>
      </c>
      <c r="G32" s="50">
        <v>4.8492493855921062</v>
      </c>
      <c r="H32" s="50"/>
    </row>
    <row r="33" spans="2:8" ht="11.25" customHeight="1" x14ac:dyDescent="0.25">
      <c r="B33" s="48">
        <v>1988</v>
      </c>
      <c r="C33" s="49">
        <v>132.4</v>
      </c>
      <c r="D33" s="49"/>
      <c r="E33" s="49"/>
      <c r="F33" s="59">
        <v>28465486</v>
      </c>
      <c r="G33" s="50">
        <v>4.6512467765349239</v>
      </c>
      <c r="H33" s="50"/>
    </row>
    <row r="34" spans="2:8" ht="11.25" customHeight="1" x14ac:dyDescent="0.25">
      <c r="B34" s="48">
        <v>1989</v>
      </c>
      <c r="C34" s="49">
        <v>133.309</v>
      </c>
      <c r="D34" s="49"/>
      <c r="E34" s="49"/>
      <c r="F34" s="59">
        <v>28714087</v>
      </c>
      <c r="G34" s="50">
        <v>4.6426341189256686</v>
      </c>
      <c r="H34" s="50"/>
    </row>
    <row r="35" spans="2:8" ht="11.25" customHeight="1" x14ac:dyDescent="0.25">
      <c r="B35" s="48">
        <v>1990</v>
      </c>
      <c r="C35" s="49">
        <v>132.99199999999999</v>
      </c>
      <c r="D35" s="49"/>
      <c r="E35" s="49"/>
      <c r="F35" s="59">
        <v>28936366</v>
      </c>
      <c r="G35" s="50">
        <v>4.5960159613684732</v>
      </c>
      <c r="H35" s="50"/>
    </row>
    <row r="36" spans="2:8" ht="11.25" customHeight="1" x14ac:dyDescent="0.25">
      <c r="B36" s="48">
        <v>1991</v>
      </c>
      <c r="C36" s="49">
        <v>122.629</v>
      </c>
      <c r="D36" s="49"/>
      <c r="E36" s="49"/>
      <c r="F36" s="59">
        <v>29161088</v>
      </c>
      <c r="G36" s="50">
        <v>4.2052271849390532</v>
      </c>
      <c r="H36" s="50"/>
    </row>
    <row r="37" spans="2:8" ht="11.25" customHeight="1" x14ac:dyDescent="0.25">
      <c r="B37" s="48">
        <v>1992</v>
      </c>
      <c r="C37" s="49">
        <v>113.53</v>
      </c>
      <c r="D37" s="49"/>
      <c r="E37" s="49"/>
      <c r="F37" s="59">
        <v>29372619</v>
      </c>
      <c r="G37" s="50">
        <v>3.8651643559602227</v>
      </c>
      <c r="H37" s="50"/>
    </row>
    <row r="38" spans="2:8" ht="11.25" customHeight="1" x14ac:dyDescent="0.25">
      <c r="B38" s="48">
        <v>1993</v>
      </c>
      <c r="C38" s="49">
        <v>110.542</v>
      </c>
      <c r="D38" s="49"/>
      <c r="E38" s="49"/>
      <c r="F38" s="59">
        <v>29558610</v>
      </c>
      <c r="G38" s="50">
        <v>3.739756368787301</v>
      </c>
      <c r="H38" s="50"/>
    </row>
    <row r="39" spans="2:8" ht="11.25" customHeight="1" x14ac:dyDescent="0.25">
      <c r="B39" s="48">
        <v>1994</v>
      </c>
      <c r="C39" s="49">
        <v>109.26</v>
      </c>
      <c r="D39" s="49"/>
      <c r="E39" s="49"/>
      <c r="F39" s="59">
        <v>29742847</v>
      </c>
      <c r="G39" s="50">
        <v>3.6734882844268406</v>
      </c>
      <c r="H39" s="50"/>
    </row>
    <row r="40" spans="2:8" ht="11.25" customHeight="1" x14ac:dyDescent="0.25">
      <c r="B40" s="48">
        <v>1995</v>
      </c>
      <c r="C40" s="49">
        <v>104.746</v>
      </c>
      <c r="D40" s="49"/>
      <c r="E40" s="49"/>
      <c r="F40" s="59">
        <v>29899417</v>
      </c>
      <c r="G40" s="50">
        <v>3.5032790104235141</v>
      </c>
      <c r="H40" s="50"/>
    </row>
    <row r="41" spans="2:8" ht="11.25" customHeight="1" x14ac:dyDescent="0.25">
      <c r="B41" s="48">
        <v>1996</v>
      </c>
      <c r="C41" s="49">
        <v>102.45699999999999</v>
      </c>
      <c r="D41" s="49"/>
      <c r="E41" s="49"/>
      <c r="F41" s="59">
        <v>30083817</v>
      </c>
      <c r="G41" s="50">
        <v>3.4057180975406149</v>
      </c>
      <c r="H41" s="50"/>
    </row>
    <row r="42" spans="2:8" ht="11.25" customHeight="1" x14ac:dyDescent="0.25">
      <c r="B42" s="48">
        <v>1997</v>
      </c>
      <c r="C42" s="49">
        <v>102.01300000000001</v>
      </c>
      <c r="D42" s="49"/>
      <c r="E42" s="49"/>
      <c r="F42" s="59">
        <v>30268324</v>
      </c>
      <c r="G42" s="50">
        <v>3.3702890189757451</v>
      </c>
      <c r="H42" s="50"/>
    </row>
    <row r="43" spans="2:8" ht="11.25" customHeight="1" x14ac:dyDescent="0.25">
      <c r="B43" s="48">
        <v>1998</v>
      </c>
      <c r="C43" s="49">
        <v>101.571</v>
      </c>
      <c r="D43" s="49"/>
      <c r="E43" s="49"/>
      <c r="F43" s="59">
        <v>30459467</v>
      </c>
      <c r="G43" s="50">
        <v>3.3346282782952175</v>
      </c>
      <c r="H43" s="50"/>
    </row>
    <row r="44" spans="2:8" ht="11.25" customHeight="1" x14ac:dyDescent="0.25">
      <c r="B44" s="48">
        <v>1999</v>
      </c>
      <c r="C44" s="49">
        <v>101.136</v>
      </c>
      <c r="D44" s="49"/>
      <c r="E44" s="49"/>
      <c r="F44" s="59">
        <v>30684549</v>
      </c>
      <c r="G44" s="50">
        <v>3.2959910865888888</v>
      </c>
      <c r="H44" s="50"/>
    </row>
    <row r="45" spans="2:8" ht="11.25" customHeight="1" x14ac:dyDescent="0.25">
      <c r="B45" s="48">
        <v>2000</v>
      </c>
      <c r="C45" s="49">
        <v>104.389</v>
      </c>
      <c r="D45" s="49"/>
      <c r="E45" s="49"/>
      <c r="F45" s="59">
        <v>30884992</v>
      </c>
      <c r="G45" s="50">
        <v>3.379926405679496</v>
      </c>
      <c r="H45" s="50"/>
    </row>
    <row r="46" spans="2:8" ht="11.25" customHeight="1" x14ac:dyDescent="0.25">
      <c r="B46" s="48">
        <v>2001</v>
      </c>
      <c r="C46" s="49">
        <v>105</v>
      </c>
      <c r="D46" s="49"/>
      <c r="E46" s="49"/>
      <c r="F46" s="59">
        <v>31068872</v>
      </c>
      <c r="G46" s="50">
        <v>3.3795884189165286</v>
      </c>
      <c r="H46" s="50"/>
    </row>
    <row r="47" spans="2:8" ht="11.25" customHeight="1" x14ac:dyDescent="0.25">
      <c r="B47" s="48">
        <v>2002</v>
      </c>
      <c r="C47" s="49">
        <v>105.355</v>
      </c>
      <c r="D47" s="49"/>
      <c r="E47" s="49"/>
      <c r="F47" s="59">
        <v>31287804</v>
      </c>
      <c r="G47" s="50">
        <v>3.3672864992378502</v>
      </c>
      <c r="H47" s="50"/>
    </row>
    <row r="48" spans="2:8" ht="11.25" customHeight="1" x14ac:dyDescent="0.25">
      <c r="B48" s="48">
        <v>2003</v>
      </c>
      <c r="C48" s="49">
        <v>111.248</v>
      </c>
      <c r="D48" s="49"/>
      <c r="E48" s="49"/>
      <c r="F48" s="59">
        <v>31502414</v>
      </c>
      <c r="G48" s="50">
        <v>3.5314119102110713</v>
      </c>
      <c r="H48" s="50"/>
    </row>
    <row r="49" spans="2:15" ht="11.25" customHeight="1" x14ac:dyDescent="0.25">
      <c r="B49" s="48">
        <v>2004</v>
      </c>
      <c r="C49" s="49">
        <v>111.512</v>
      </c>
      <c r="D49" s="49"/>
      <c r="E49" s="49"/>
      <c r="F49" s="59">
        <v>31731077</v>
      </c>
      <c r="G49" s="50">
        <v>3.5142834893375978</v>
      </c>
      <c r="H49" s="50"/>
    </row>
    <row r="50" spans="2:15" ht="11.25" customHeight="1" x14ac:dyDescent="0.25">
      <c r="B50" s="48">
        <v>2005</v>
      </c>
      <c r="C50" s="49">
        <v>112.623</v>
      </c>
      <c r="D50" s="49"/>
      <c r="E50" s="49"/>
      <c r="F50" s="59">
        <v>32025418</v>
      </c>
      <c r="G50" s="50">
        <v>3.5166754107627884</v>
      </c>
      <c r="H50" s="50"/>
      <c r="I50" s="53"/>
    </row>
    <row r="51" spans="2:15" ht="11.25" customHeight="1" x14ac:dyDescent="0.25">
      <c r="B51" s="48">
        <v>2006</v>
      </c>
      <c r="C51" s="49">
        <v>101.548</v>
      </c>
      <c r="D51" s="49"/>
      <c r="E51" s="49"/>
      <c r="F51" s="59">
        <v>32359368</v>
      </c>
      <c r="G51" s="50">
        <v>3.1381329820780182</v>
      </c>
      <c r="H51" s="50"/>
      <c r="I51" s="53"/>
    </row>
    <row r="52" spans="2:15" ht="11.25" customHeight="1" x14ac:dyDescent="0.25">
      <c r="B52" s="48">
        <v>2007</v>
      </c>
      <c r="C52" s="49">
        <v>101.029</v>
      </c>
      <c r="D52" s="49"/>
      <c r="E52" s="49"/>
      <c r="F52" s="59">
        <v>32609587</v>
      </c>
      <c r="G52" s="50">
        <v>3.0981379800976936</v>
      </c>
      <c r="H52" s="50"/>
      <c r="I52" s="53"/>
    </row>
    <row r="53" spans="2:15" ht="11.25" customHeight="1" x14ac:dyDescent="0.25">
      <c r="B53" s="48">
        <v>2008</v>
      </c>
      <c r="C53" s="49">
        <v>97</v>
      </c>
      <c r="D53" s="49"/>
      <c r="E53" s="49"/>
      <c r="F53" s="59">
        <v>32763235</v>
      </c>
      <c r="G53" s="50">
        <v>2.9606356026808709</v>
      </c>
      <c r="H53" s="50"/>
      <c r="I53" s="53"/>
    </row>
    <row r="54" spans="2:15" ht="11.25" customHeight="1" x14ac:dyDescent="0.25">
      <c r="B54" s="48">
        <v>2009</v>
      </c>
      <c r="C54" s="49">
        <v>90.847999999999999</v>
      </c>
      <c r="D54" s="49">
        <v>79.316000000000003</v>
      </c>
      <c r="E54" s="49">
        <v>80.236999999999995</v>
      </c>
      <c r="F54" s="59">
        <v>32864643</v>
      </c>
      <c r="G54" s="50">
        <v>2.7643081350374019</v>
      </c>
      <c r="H54" s="50">
        <v>2.4134143188471602</v>
      </c>
      <c r="I54" s="53"/>
      <c r="J54" s="53"/>
      <c r="K54" s="51"/>
    </row>
    <row r="55" spans="2:15" ht="11.25" customHeight="1" x14ac:dyDescent="0.25">
      <c r="B55" s="48">
        <v>2010</v>
      </c>
      <c r="C55" s="49"/>
      <c r="D55" s="49">
        <v>75.188999999999993</v>
      </c>
      <c r="E55" s="49">
        <v>76.13</v>
      </c>
      <c r="F55" s="59">
        <v>33066694</v>
      </c>
      <c r="G55" s="50"/>
      <c r="H55" s="50">
        <v>2.2738590074955782</v>
      </c>
      <c r="I55" s="53"/>
      <c r="J55" s="53"/>
    </row>
    <row r="56" spans="2:15" ht="11.25" customHeight="1" x14ac:dyDescent="0.25">
      <c r="B56" s="48">
        <v>2011</v>
      </c>
      <c r="C56" s="49"/>
      <c r="D56" s="49">
        <v>73.385999999999996</v>
      </c>
      <c r="E56" s="49">
        <v>74.260999999999996</v>
      </c>
      <c r="F56" s="59">
        <v>33078778</v>
      </c>
      <c r="G56" s="50"/>
      <c r="H56" s="50">
        <v>2.2185220989723384</v>
      </c>
      <c r="I56" s="53"/>
      <c r="J56" s="53"/>
      <c r="K56" s="53"/>
      <c r="L56" s="51"/>
    </row>
    <row r="57" spans="2:15" ht="11.25" customHeight="1" x14ac:dyDescent="0.25">
      <c r="B57" s="48">
        <v>2012</v>
      </c>
      <c r="C57" s="49"/>
      <c r="D57" s="49">
        <v>72.266999999999996</v>
      </c>
      <c r="E57" s="49">
        <v>73.105999999999995</v>
      </c>
      <c r="F57" s="59">
        <v>33044533</v>
      </c>
      <c r="G57" s="50"/>
      <c r="H57" s="50">
        <v>2.1869578244607055</v>
      </c>
      <c r="I57" s="53"/>
      <c r="J57" s="54"/>
    </row>
    <row r="58" spans="2:15" ht="11.25" customHeight="1" x14ac:dyDescent="0.25">
      <c r="B58" s="48">
        <v>2013</v>
      </c>
      <c r="C58" s="49"/>
      <c r="D58" s="49">
        <v>70.346000000000004</v>
      </c>
      <c r="E58" s="49">
        <v>71.11</v>
      </c>
      <c r="F58" s="59">
        <v>33017839</v>
      </c>
      <c r="G58" s="50"/>
      <c r="H58" s="50">
        <v>2.1305452485851664</v>
      </c>
      <c r="I58" s="53"/>
      <c r="L58" s="55"/>
      <c r="M58" s="53"/>
      <c r="N58" s="55"/>
      <c r="O58" s="53"/>
    </row>
    <row r="59" spans="2:15" ht="11.25" customHeight="1" x14ac:dyDescent="0.25">
      <c r="B59" s="48">
        <v>2014</v>
      </c>
      <c r="C59" s="49"/>
      <c r="D59" s="49">
        <v>69.599000000000004</v>
      </c>
      <c r="E59" s="49">
        <v>70.322000000000003</v>
      </c>
      <c r="F59" s="59">
        <v>32953597</v>
      </c>
      <c r="G59" s="50"/>
      <c r="H59" s="50">
        <v>2.1120304408650745</v>
      </c>
      <c r="I59" s="53"/>
      <c r="L59" s="55"/>
      <c r="M59" s="53"/>
      <c r="N59" s="55"/>
      <c r="O59" s="53"/>
    </row>
    <row r="60" spans="2:15" ht="11.25" customHeight="1" x14ac:dyDescent="0.25">
      <c r="B60" s="48">
        <v>2015</v>
      </c>
      <c r="C60" s="49"/>
      <c r="D60" s="49">
        <v>68.430999999999997</v>
      </c>
      <c r="E60" s="49">
        <v>69.102999999999994</v>
      </c>
      <c r="F60" s="59">
        <v>32897889</v>
      </c>
      <c r="G60" s="50"/>
      <c r="H60" s="50">
        <v>2.0801030728749796</v>
      </c>
      <c r="I60" s="53"/>
    </row>
    <row r="61" spans="2:15" ht="11.25" customHeight="1" x14ac:dyDescent="0.25">
      <c r="B61" s="48">
        <v>2016</v>
      </c>
      <c r="C61" s="49"/>
      <c r="D61" s="49">
        <v>69.387</v>
      </c>
      <c r="E61" s="49">
        <v>70.051000000000002</v>
      </c>
      <c r="F61" s="59">
        <v>32775590</v>
      </c>
      <c r="G61" s="50"/>
      <c r="H61" s="50">
        <v>2.1170328283945463</v>
      </c>
      <c r="I61" s="53"/>
      <c r="J61" s="53"/>
    </row>
    <row r="62" spans="2:15" ht="11.25" customHeight="1" x14ac:dyDescent="0.25">
      <c r="B62" s="48">
        <v>2017</v>
      </c>
      <c r="C62" s="49"/>
      <c r="D62" s="49">
        <v>69.683000000000007</v>
      </c>
      <c r="E62" s="49">
        <v>70.311999999999998</v>
      </c>
      <c r="F62" s="59">
        <v>32672426</v>
      </c>
      <c r="G62" s="50"/>
      <c r="H62" s="50">
        <v>2.1327770395745942</v>
      </c>
      <c r="I62" s="53"/>
    </row>
    <row r="63" spans="2:15" ht="11.25" customHeight="1" x14ac:dyDescent="0.25">
      <c r="B63" s="48">
        <v>2018</v>
      </c>
      <c r="C63" s="49"/>
      <c r="D63" s="49">
        <v>69.769000000000005</v>
      </c>
      <c r="E63" s="49">
        <v>70.34</v>
      </c>
      <c r="F63" s="59">
        <v>32551623</v>
      </c>
      <c r="G63" s="50"/>
      <c r="H63" s="50">
        <v>2.1433339898290171</v>
      </c>
      <c r="I63" s="53"/>
    </row>
    <row r="64" spans="2:15" ht="11.25" customHeight="1" x14ac:dyDescent="0.25">
      <c r="B64" s="48">
        <v>2019</v>
      </c>
      <c r="C64" s="49"/>
      <c r="D64" s="49">
        <v>68.331999999999994</v>
      </c>
      <c r="E64" s="49">
        <v>68.864000000000004</v>
      </c>
      <c r="F64" s="59">
        <v>32418725</v>
      </c>
      <c r="G64" s="50"/>
      <c r="H64" s="50">
        <v>2.1077941837626248</v>
      </c>
      <c r="I64" s="53"/>
    </row>
    <row r="65" spans="2:14" ht="11.25" customHeight="1" x14ac:dyDescent="0.25">
      <c r="B65" s="48">
        <v>2020</v>
      </c>
      <c r="C65" s="49"/>
      <c r="D65" s="49">
        <v>66.611999999999995</v>
      </c>
      <c r="E65" s="49">
        <v>67.076999999999998</v>
      </c>
      <c r="F65" s="59">
        <v>32547972</v>
      </c>
      <c r="G65" s="50"/>
      <c r="H65" s="50">
        <v>2.046579123270722</v>
      </c>
      <c r="I65" s="53"/>
    </row>
    <row r="66" spans="2:14" ht="11.25" customHeight="1" x14ac:dyDescent="0.25">
      <c r="B66" s="48">
        <v>2021</v>
      </c>
      <c r="C66" s="49"/>
      <c r="D66" s="49">
        <v>66.72148208469055</v>
      </c>
      <c r="E66" s="49">
        <v>67.159000000000006</v>
      </c>
      <c r="F66" s="59">
        <v>32564727</v>
      </c>
      <c r="G66" s="50"/>
      <c r="H66" s="50">
        <v>2.0488881139611745</v>
      </c>
      <c r="I66" s="53"/>
    </row>
    <row r="67" spans="2:14" ht="11.25" customHeight="1" x14ac:dyDescent="0.25">
      <c r="B67" s="48">
        <v>2022</v>
      </c>
      <c r="C67" s="49"/>
      <c r="D67" s="49">
        <v>68.003782870693712</v>
      </c>
      <c r="E67" s="49">
        <v>68.424999999999997</v>
      </c>
      <c r="F67" s="60">
        <v>32530125</v>
      </c>
      <c r="G67" s="50"/>
      <c r="H67" s="50">
        <v>2.0904863682722929</v>
      </c>
      <c r="I67" s="53"/>
    </row>
    <row r="68" spans="2:14" ht="11.25" customHeight="1" x14ac:dyDescent="0.25">
      <c r="B68" s="48">
        <v>2023</v>
      </c>
      <c r="C68" s="49"/>
      <c r="D68" s="49">
        <v>65.706515059529835</v>
      </c>
      <c r="E68" s="49">
        <v>66.084999999999994</v>
      </c>
      <c r="F68" s="60">
        <v>32681106</v>
      </c>
      <c r="G68" s="50"/>
      <c r="H68" s="56">
        <f>(D68*10^3)/F68*1000</f>
        <v>2.0105352327895463</v>
      </c>
      <c r="I68" s="53"/>
    </row>
    <row r="69" spans="2:14" s="57" customFormat="1" ht="80" customHeight="1" x14ac:dyDescent="0.25">
      <c r="B69" s="92" t="s">
        <v>237</v>
      </c>
      <c r="C69" s="92"/>
      <c r="D69" s="92"/>
      <c r="E69" s="92"/>
      <c r="F69" s="92"/>
      <c r="G69" s="92"/>
      <c r="H69" s="92"/>
      <c r="J69" s="93"/>
      <c r="K69" s="93"/>
      <c r="L69" s="93"/>
      <c r="M69" s="93"/>
      <c r="N69" s="93"/>
    </row>
    <row r="70" spans="2:14" x14ac:dyDescent="0.25">
      <c r="B70" s="93"/>
      <c r="C70" s="94"/>
      <c r="D70" s="94"/>
      <c r="E70" s="94"/>
      <c r="F70" s="94"/>
      <c r="G70" s="94"/>
      <c r="H70" s="44"/>
    </row>
    <row r="71" spans="2:14" x14ac:dyDescent="0.25">
      <c r="B71" s="94"/>
      <c r="C71" s="94"/>
      <c r="D71" s="94"/>
      <c r="E71" s="94"/>
      <c r="F71" s="94"/>
      <c r="G71" s="94"/>
      <c r="H71" s="44"/>
      <c r="I71" s="51"/>
    </row>
    <row r="72" spans="2:14" x14ac:dyDescent="0.25">
      <c r="D72" s="58"/>
      <c r="E72" s="58"/>
      <c r="F72" s="58"/>
      <c r="G72" s="58"/>
      <c r="H72" s="58"/>
    </row>
    <row r="73" spans="2:14" x14ac:dyDescent="0.25">
      <c r="D73" s="58"/>
      <c r="E73" s="58"/>
      <c r="F73" s="58"/>
      <c r="G73" s="58"/>
      <c r="H73" s="58"/>
    </row>
    <row r="78" spans="2:14" x14ac:dyDescent="0.25">
      <c r="L78" s="53"/>
    </row>
    <row r="79" spans="2:14" x14ac:dyDescent="0.25">
      <c r="L79" s="53"/>
    </row>
  </sheetData>
  <mergeCells count="4">
    <mergeCell ref="B1:I1"/>
    <mergeCell ref="B69:H69"/>
    <mergeCell ref="J69:N69"/>
    <mergeCell ref="B70:G71"/>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9"/>
  <sheetViews>
    <sheetView showGridLines="0" zoomScaleNormal="100" workbookViewId="0">
      <selection activeCell="K15" sqref="K15"/>
    </sheetView>
  </sheetViews>
  <sheetFormatPr baseColWidth="10" defaultColWidth="10.81640625" defaultRowHeight="10.5" x14ac:dyDescent="0.25"/>
  <cols>
    <col min="1" max="1" width="3.453125" style="3" customWidth="1"/>
    <col min="2" max="2" width="6.1796875" style="3" customWidth="1"/>
    <col min="3" max="5" width="14.6328125" style="3" customWidth="1"/>
    <col min="6" max="16384" width="10.81640625" style="3"/>
  </cols>
  <sheetData>
    <row r="1" spans="2:11" ht="37.5" customHeight="1" x14ac:dyDescent="0.25">
      <c r="B1" s="95" t="s">
        <v>220</v>
      </c>
      <c r="C1" s="95"/>
      <c r="D1" s="95"/>
      <c r="E1" s="95"/>
    </row>
    <row r="3" spans="2:11" ht="42" x14ac:dyDescent="0.25">
      <c r="B3" s="61"/>
      <c r="C3" s="62" t="s">
        <v>229</v>
      </c>
      <c r="D3" s="62" t="s">
        <v>227</v>
      </c>
      <c r="E3" s="62" t="s">
        <v>228</v>
      </c>
    </row>
    <row r="4" spans="2:11" x14ac:dyDescent="0.25">
      <c r="B4" s="4">
        <v>2010</v>
      </c>
      <c r="C4" s="70">
        <v>76.13</v>
      </c>
      <c r="D4" s="69">
        <v>666.43799999999999</v>
      </c>
      <c r="E4" s="70">
        <v>11.423418232453733</v>
      </c>
      <c r="F4" s="8"/>
      <c r="G4" s="63"/>
      <c r="H4" s="64"/>
      <c r="I4" s="64"/>
      <c r="J4" s="64"/>
    </row>
    <row r="5" spans="2:11" x14ac:dyDescent="0.25">
      <c r="B5" s="4">
        <v>2011</v>
      </c>
      <c r="C5" s="70">
        <v>74.260999999999996</v>
      </c>
      <c r="D5" s="69">
        <v>689.34799999999996</v>
      </c>
      <c r="E5" s="70">
        <v>10.772643135252441</v>
      </c>
      <c r="F5" s="8"/>
      <c r="G5" s="63"/>
      <c r="H5" s="64"/>
      <c r="I5" s="64"/>
      <c r="J5" s="64"/>
    </row>
    <row r="6" spans="2:11" x14ac:dyDescent="0.25">
      <c r="B6" s="4">
        <v>2012</v>
      </c>
      <c r="C6" s="70">
        <v>73.105999999999995</v>
      </c>
      <c r="D6" s="69">
        <v>722.43600000000004</v>
      </c>
      <c r="E6" s="70">
        <v>10.119373896095984</v>
      </c>
      <c r="F6" s="8"/>
      <c r="G6" s="63"/>
      <c r="H6" s="64"/>
      <c r="I6" s="64"/>
      <c r="J6" s="64"/>
    </row>
    <row r="7" spans="2:11" x14ac:dyDescent="0.25">
      <c r="B7" s="4">
        <v>2013</v>
      </c>
      <c r="C7" s="70">
        <v>71.11</v>
      </c>
      <c r="D7" s="69">
        <v>727.11800000000005</v>
      </c>
      <c r="E7" s="70">
        <v>9.7797056323732861</v>
      </c>
      <c r="F7" s="8"/>
      <c r="G7" s="63"/>
      <c r="H7" s="64"/>
      <c r="I7" s="64"/>
      <c r="J7" s="64"/>
    </row>
    <row r="8" spans="2:11" x14ac:dyDescent="0.25">
      <c r="B8" s="4">
        <v>2014</v>
      </c>
      <c r="C8" s="70">
        <v>70.322000000000003</v>
      </c>
      <c r="D8" s="69">
        <v>750.65200000000004</v>
      </c>
      <c r="E8" s="70">
        <v>9.3681226453802822</v>
      </c>
      <c r="F8" s="8"/>
      <c r="G8" s="63"/>
      <c r="H8" s="64"/>
      <c r="I8" s="64"/>
      <c r="J8" s="64"/>
    </row>
    <row r="9" spans="2:11" x14ac:dyDescent="0.25">
      <c r="B9" s="4">
        <v>2015</v>
      </c>
      <c r="C9" s="70">
        <v>69.102999999999994</v>
      </c>
      <c r="D9" s="69">
        <v>781.29300000000001</v>
      </c>
      <c r="E9" s="70">
        <v>8.8446971878667782</v>
      </c>
      <c r="F9" s="8"/>
      <c r="G9" s="63"/>
      <c r="H9" s="64"/>
      <c r="I9" s="64"/>
      <c r="J9" s="64"/>
    </row>
    <row r="10" spans="2:11" x14ac:dyDescent="0.25">
      <c r="B10" s="4">
        <v>2016</v>
      </c>
      <c r="C10" s="70">
        <v>70.051000000000002</v>
      </c>
      <c r="D10" s="69">
        <v>803.96699999999998</v>
      </c>
      <c r="E10" s="70">
        <v>8.7131685753270975</v>
      </c>
      <c r="F10" s="8"/>
      <c r="G10" s="63"/>
      <c r="H10" s="64"/>
      <c r="I10" s="64"/>
      <c r="J10" s="64"/>
    </row>
    <row r="11" spans="2:11" x14ac:dyDescent="0.25">
      <c r="B11" s="4">
        <v>2017</v>
      </c>
      <c r="C11" s="70">
        <v>70.311999999999998</v>
      </c>
      <c r="D11" s="69">
        <v>820.20299999999997</v>
      </c>
      <c r="E11" s="70">
        <v>8.572511926925408</v>
      </c>
      <c r="F11" s="8"/>
      <c r="G11" s="63"/>
      <c r="H11" s="64"/>
      <c r="I11" s="64"/>
      <c r="J11" s="64"/>
    </row>
    <row r="12" spans="2:11" x14ac:dyDescent="0.25">
      <c r="B12" s="4">
        <v>2018</v>
      </c>
      <c r="C12" s="70">
        <v>70.34</v>
      </c>
      <c r="D12" s="69">
        <v>831.75599999999997</v>
      </c>
      <c r="E12" s="70">
        <v>8.4568070443735905</v>
      </c>
      <c r="F12" s="8"/>
      <c r="G12" s="65"/>
      <c r="H12" s="64"/>
      <c r="I12" s="64"/>
      <c r="J12" s="64"/>
    </row>
    <row r="13" spans="2:11" x14ac:dyDescent="0.25">
      <c r="B13" s="4">
        <v>2019</v>
      </c>
      <c r="C13" s="70">
        <v>68.864000000000004</v>
      </c>
      <c r="D13" s="69">
        <v>843.38599999999997</v>
      </c>
      <c r="E13" s="70">
        <v>8.1651817791616192</v>
      </c>
      <c r="F13" s="8"/>
      <c r="G13" s="65"/>
      <c r="H13" s="64"/>
      <c r="I13" s="64"/>
      <c r="J13" s="64"/>
      <c r="K13" s="8"/>
    </row>
    <row r="14" spans="2:11" x14ac:dyDescent="0.25">
      <c r="B14" s="4">
        <v>2020</v>
      </c>
      <c r="C14" s="70">
        <v>67.076999999999998</v>
      </c>
      <c r="D14" s="69">
        <v>830.72</v>
      </c>
      <c r="E14" s="70">
        <v>8.0745618258859793</v>
      </c>
      <c r="F14" s="8"/>
      <c r="G14" s="65"/>
      <c r="H14" s="64"/>
      <c r="I14" s="64"/>
      <c r="J14" s="64"/>
    </row>
    <row r="15" spans="2:11" x14ac:dyDescent="0.25">
      <c r="B15" s="4">
        <v>2021</v>
      </c>
      <c r="C15" s="70">
        <v>67.2</v>
      </c>
      <c r="D15" s="69">
        <v>826.6</v>
      </c>
      <c r="E15" s="70">
        <v>8.129687878054682</v>
      </c>
      <c r="F15" s="8"/>
      <c r="G15" s="65"/>
      <c r="H15" s="64"/>
      <c r="I15" s="64"/>
      <c r="J15" s="64"/>
    </row>
    <row r="16" spans="2:11" x14ac:dyDescent="0.25">
      <c r="B16" s="4">
        <v>2022</v>
      </c>
      <c r="C16" s="70">
        <v>68.400000000000006</v>
      </c>
      <c r="D16" s="69">
        <v>842.7</v>
      </c>
      <c r="E16" s="70">
        <v>8.1167675329298685</v>
      </c>
      <c r="F16" s="8"/>
      <c r="G16" s="65"/>
      <c r="H16" s="64"/>
      <c r="I16" s="64"/>
      <c r="J16" s="64"/>
    </row>
    <row r="17" spans="2:10" x14ac:dyDescent="0.25">
      <c r="C17" s="8"/>
      <c r="D17" s="8"/>
      <c r="E17" s="8"/>
      <c r="F17" s="8"/>
      <c r="G17" s="65"/>
      <c r="H17" s="64"/>
      <c r="I17" s="66"/>
      <c r="J17" s="67"/>
    </row>
    <row r="18" spans="2:10" ht="84" customHeight="1" x14ac:dyDescent="0.25">
      <c r="B18" s="89" t="s">
        <v>240</v>
      </c>
      <c r="C18" s="89"/>
      <c r="D18" s="89"/>
      <c r="E18" s="89"/>
      <c r="F18" s="68"/>
      <c r="G18" s="68"/>
      <c r="H18" s="68"/>
      <c r="I18" s="68"/>
    </row>
    <row r="19" spans="2:10" x14ac:dyDescent="0.25">
      <c r="B19" s="11"/>
      <c r="C19" s="11"/>
      <c r="D19" s="11"/>
      <c r="E19" s="11"/>
      <c r="F19" s="11"/>
      <c r="G19" s="11"/>
      <c r="H19" s="11"/>
      <c r="I19" s="11"/>
    </row>
  </sheetData>
  <mergeCells count="2">
    <mergeCell ref="B1:E1"/>
    <mergeCell ref="B18:E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107"/>
  <sheetViews>
    <sheetView showGridLines="0" workbookViewId="0">
      <selection activeCell="I46" sqref="I46"/>
    </sheetView>
  </sheetViews>
  <sheetFormatPr baseColWidth="10" defaultColWidth="10.81640625" defaultRowHeight="10.5" x14ac:dyDescent="0.25"/>
  <cols>
    <col min="1" max="1" width="3.453125" style="71" customWidth="1"/>
    <col min="2" max="2" width="10.81640625" style="71"/>
    <col min="3" max="3" width="21.1796875" style="71" customWidth="1"/>
    <col min="4" max="4" width="17.1796875" style="71" customWidth="1"/>
    <col min="5" max="6" width="10.81640625" style="71" customWidth="1"/>
    <col min="7" max="16384" width="10.81640625" style="71"/>
  </cols>
  <sheetData>
    <row r="1" spans="2:4" ht="24.75" customHeight="1" x14ac:dyDescent="0.25">
      <c r="B1" s="91" t="s">
        <v>232</v>
      </c>
      <c r="C1" s="91"/>
      <c r="D1" s="91"/>
    </row>
    <row r="3" spans="2:4" x14ac:dyDescent="0.25">
      <c r="B3" s="72" t="s">
        <v>23</v>
      </c>
      <c r="C3" s="72" t="s">
        <v>24</v>
      </c>
      <c r="D3" s="72" t="s">
        <v>225</v>
      </c>
    </row>
    <row r="4" spans="2:4" x14ac:dyDescent="0.25">
      <c r="B4" s="73" t="s">
        <v>25</v>
      </c>
      <c r="C4" s="74" t="s">
        <v>26</v>
      </c>
      <c r="D4" s="50">
        <v>1.4035454788887622</v>
      </c>
    </row>
    <row r="5" spans="2:4" x14ac:dyDescent="0.25">
      <c r="B5" s="73" t="s">
        <v>27</v>
      </c>
      <c r="C5" s="74" t="s">
        <v>28</v>
      </c>
      <c r="D5" s="50">
        <v>2.1651919531645647</v>
      </c>
    </row>
    <row r="6" spans="2:4" x14ac:dyDescent="0.25">
      <c r="B6" s="75" t="s">
        <v>29</v>
      </c>
      <c r="C6" s="76" t="s">
        <v>30</v>
      </c>
      <c r="D6" s="50">
        <v>4.0663723433026409</v>
      </c>
    </row>
    <row r="7" spans="2:4" x14ac:dyDescent="0.25">
      <c r="B7" s="73" t="s">
        <v>31</v>
      </c>
      <c r="C7" s="74" t="s">
        <v>32</v>
      </c>
      <c r="D7" s="50">
        <v>4.6375438416156021</v>
      </c>
    </row>
    <row r="8" spans="2:4" x14ac:dyDescent="0.25">
      <c r="B8" s="73" t="s">
        <v>33</v>
      </c>
      <c r="C8" s="74" t="s">
        <v>34</v>
      </c>
      <c r="D8" s="50">
        <v>4.3749824719525687</v>
      </c>
    </row>
    <row r="9" spans="2:4" x14ac:dyDescent="0.25">
      <c r="B9" s="73" t="s">
        <v>35</v>
      </c>
      <c r="C9" s="74" t="s">
        <v>36</v>
      </c>
      <c r="D9" s="50">
        <v>1.9868216054100638</v>
      </c>
    </row>
    <row r="10" spans="2:4" x14ac:dyDescent="0.25">
      <c r="B10" s="73" t="s">
        <v>37</v>
      </c>
      <c r="C10" s="74" t="s">
        <v>38</v>
      </c>
      <c r="D10" s="50">
        <v>3.2468873344981533</v>
      </c>
    </row>
    <row r="11" spans="2:4" x14ac:dyDescent="0.25">
      <c r="B11" s="73" t="s">
        <v>39</v>
      </c>
      <c r="C11" s="74" t="s">
        <v>40</v>
      </c>
      <c r="D11" s="50">
        <v>2.26878621139238</v>
      </c>
    </row>
    <row r="12" spans="2:4" x14ac:dyDescent="0.25">
      <c r="B12" s="73" t="s">
        <v>41</v>
      </c>
      <c r="C12" s="74" t="s">
        <v>42</v>
      </c>
      <c r="D12" s="50">
        <v>2.3555260116232919</v>
      </c>
    </row>
    <row r="13" spans="2:4" x14ac:dyDescent="0.25">
      <c r="B13" s="73" t="s">
        <v>43</v>
      </c>
      <c r="C13" s="74" t="s">
        <v>44</v>
      </c>
      <c r="D13" s="50">
        <v>2.8654727076205928</v>
      </c>
    </row>
    <row r="14" spans="2:4" x14ac:dyDescent="0.25">
      <c r="B14" s="73" t="s">
        <v>45</v>
      </c>
      <c r="C14" s="74" t="s">
        <v>46</v>
      </c>
      <c r="D14" s="50">
        <v>3.5168035597872205</v>
      </c>
    </row>
    <row r="15" spans="2:4" x14ac:dyDescent="0.25">
      <c r="B15" s="73" t="s">
        <v>47</v>
      </c>
      <c r="C15" s="74" t="s">
        <v>48</v>
      </c>
      <c r="D15" s="50">
        <v>3.1848131708641394</v>
      </c>
    </row>
    <row r="16" spans="2:4" x14ac:dyDescent="0.25">
      <c r="B16" s="73" t="s">
        <v>49</v>
      </c>
      <c r="C16" s="74" t="s">
        <v>50</v>
      </c>
      <c r="D16" s="50">
        <v>3.7781653855278154</v>
      </c>
    </row>
    <row r="17" spans="2:4" x14ac:dyDescent="0.25">
      <c r="B17" s="73" t="s">
        <v>51</v>
      </c>
      <c r="C17" s="74" t="s">
        <v>52</v>
      </c>
      <c r="D17" s="50">
        <v>2.7474239421307129</v>
      </c>
    </row>
    <row r="18" spans="2:4" x14ac:dyDescent="0.25">
      <c r="B18" s="73" t="s">
        <v>53</v>
      </c>
      <c r="C18" s="74" t="s">
        <v>54</v>
      </c>
      <c r="D18" s="50">
        <v>3.5848701188322423</v>
      </c>
    </row>
    <row r="19" spans="2:4" x14ac:dyDescent="0.25">
      <c r="B19" s="73" t="s">
        <v>55</v>
      </c>
      <c r="C19" s="74" t="s">
        <v>56</v>
      </c>
      <c r="D19" s="50">
        <v>2.5134686444188241</v>
      </c>
    </row>
    <row r="20" spans="2:4" x14ac:dyDescent="0.25">
      <c r="B20" s="73" t="s">
        <v>57</v>
      </c>
      <c r="C20" s="74" t="s">
        <v>58</v>
      </c>
      <c r="D20" s="50">
        <v>2.9014853817430071</v>
      </c>
    </row>
    <row r="21" spans="2:4" x14ac:dyDescent="0.25">
      <c r="B21" s="73" t="s">
        <v>59</v>
      </c>
      <c r="C21" s="74" t="s">
        <v>60</v>
      </c>
      <c r="D21" s="50">
        <v>1.8454668740637588</v>
      </c>
    </row>
    <row r="22" spans="2:4" x14ac:dyDescent="0.25">
      <c r="B22" s="73" t="s">
        <v>61</v>
      </c>
      <c r="C22" s="74" t="s">
        <v>62</v>
      </c>
      <c r="D22" s="50">
        <v>3.2152288462044796</v>
      </c>
    </row>
    <row r="23" spans="2:4" x14ac:dyDescent="0.25">
      <c r="B23" s="77" t="s">
        <v>63</v>
      </c>
      <c r="C23" s="74" t="s">
        <v>64</v>
      </c>
      <c r="D23" s="50">
        <v>2.4241590981646142</v>
      </c>
    </row>
    <row r="24" spans="2:4" x14ac:dyDescent="0.25">
      <c r="B24" s="77" t="s">
        <v>65</v>
      </c>
      <c r="C24" s="74" t="s">
        <v>66</v>
      </c>
      <c r="D24" s="50">
        <v>3.340604968973186</v>
      </c>
    </row>
    <row r="25" spans="2:4" x14ac:dyDescent="0.25">
      <c r="B25" s="73" t="s">
        <v>67</v>
      </c>
      <c r="C25" s="74" t="s">
        <v>68</v>
      </c>
      <c r="D25" s="50">
        <v>1.6258830754162326</v>
      </c>
    </row>
    <row r="26" spans="2:4" x14ac:dyDescent="0.25">
      <c r="B26" s="73" t="s">
        <v>69</v>
      </c>
      <c r="C26" s="74" t="s">
        <v>224</v>
      </c>
      <c r="D26" s="50">
        <v>2.803944303451904</v>
      </c>
    </row>
    <row r="27" spans="2:4" x14ac:dyDescent="0.25">
      <c r="B27" s="73" t="s">
        <v>70</v>
      </c>
      <c r="C27" s="74" t="s">
        <v>71</v>
      </c>
      <c r="D27" s="50">
        <v>5.4868445323483979</v>
      </c>
    </row>
    <row r="28" spans="2:4" x14ac:dyDescent="0.25">
      <c r="B28" s="73" t="s">
        <v>72</v>
      </c>
      <c r="C28" s="74" t="s">
        <v>73</v>
      </c>
      <c r="D28" s="50">
        <v>2.8986203174141663</v>
      </c>
    </row>
    <row r="29" spans="2:4" x14ac:dyDescent="0.25">
      <c r="B29" s="73" t="s">
        <v>74</v>
      </c>
      <c r="C29" s="74" t="s">
        <v>75</v>
      </c>
      <c r="D29" s="50">
        <v>1.5523895166937844</v>
      </c>
    </row>
    <row r="30" spans="2:4" x14ac:dyDescent="0.25">
      <c r="B30" s="73" t="s">
        <v>76</v>
      </c>
      <c r="C30" s="74" t="s">
        <v>77</v>
      </c>
      <c r="D30" s="50">
        <v>3.2346778475514721</v>
      </c>
    </row>
    <row r="31" spans="2:4" x14ac:dyDescent="0.25">
      <c r="B31" s="73" t="s">
        <v>78</v>
      </c>
      <c r="C31" s="74" t="s">
        <v>79</v>
      </c>
      <c r="D31" s="50">
        <v>2.5584330517810741</v>
      </c>
    </row>
    <row r="32" spans="2:4" x14ac:dyDescent="0.25">
      <c r="B32" s="73" t="s">
        <v>80</v>
      </c>
      <c r="C32" s="74" t="s">
        <v>81</v>
      </c>
      <c r="D32" s="50">
        <v>1.1379825843754061</v>
      </c>
    </row>
    <row r="33" spans="2:4" x14ac:dyDescent="0.25">
      <c r="B33" s="73" t="s">
        <v>82</v>
      </c>
      <c r="C33" s="74" t="s">
        <v>83</v>
      </c>
      <c r="D33" s="50">
        <v>2.6888448117113621</v>
      </c>
    </row>
    <row r="34" spans="2:4" x14ac:dyDescent="0.25">
      <c r="B34" s="73" t="s">
        <v>84</v>
      </c>
      <c r="C34" s="74" t="s">
        <v>85</v>
      </c>
      <c r="D34" s="50">
        <v>3.9476313984446629</v>
      </c>
    </row>
    <row r="35" spans="2:4" x14ac:dyDescent="0.25">
      <c r="B35" s="73" t="s">
        <v>86</v>
      </c>
      <c r="C35" s="74" t="s">
        <v>87</v>
      </c>
      <c r="D35" s="50">
        <v>2.2195996298016123</v>
      </c>
    </row>
    <row r="36" spans="2:4" x14ac:dyDescent="0.25">
      <c r="B36" s="73" t="s">
        <v>88</v>
      </c>
      <c r="C36" s="74" t="s">
        <v>89</v>
      </c>
      <c r="D36" s="50">
        <v>2.3699624286387935</v>
      </c>
    </row>
    <row r="37" spans="2:4" x14ac:dyDescent="0.25">
      <c r="B37" s="73" t="s">
        <v>90</v>
      </c>
      <c r="C37" s="74" t="s">
        <v>91</v>
      </c>
      <c r="D37" s="50">
        <v>1.3547639550581225</v>
      </c>
    </row>
    <row r="38" spans="2:4" x14ac:dyDescent="0.25">
      <c r="B38" s="73" t="s">
        <v>92</v>
      </c>
      <c r="C38" s="74" t="s">
        <v>93</v>
      </c>
      <c r="D38" s="50">
        <v>3.2348205059420505</v>
      </c>
    </row>
    <row r="39" spans="2:4" x14ac:dyDescent="0.25">
      <c r="B39" s="73" t="s">
        <v>94</v>
      </c>
      <c r="C39" s="74" t="s">
        <v>95</v>
      </c>
      <c r="D39" s="50">
        <v>2.4111817502412936</v>
      </c>
    </row>
    <row r="40" spans="2:4" x14ac:dyDescent="0.25">
      <c r="B40" s="73" t="s">
        <v>96</v>
      </c>
      <c r="C40" s="74" t="s">
        <v>97</v>
      </c>
      <c r="D40" s="50">
        <v>2.2007299265377718</v>
      </c>
    </row>
    <row r="41" spans="2:4" x14ac:dyDescent="0.25">
      <c r="B41" s="73" t="s">
        <v>98</v>
      </c>
      <c r="C41" s="74" t="s">
        <v>99</v>
      </c>
      <c r="D41" s="50">
        <v>1.3714415762628114</v>
      </c>
    </row>
    <row r="42" spans="2:4" x14ac:dyDescent="0.25">
      <c r="B42" s="73" t="s">
        <v>100</v>
      </c>
      <c r="C42" s="74" t="s">
        <v>101</v>
      </c>
      <c r="D42" s="50">
        <v>3.1710226368793828</v>
      </c>
    </row>
    <row r="43" spans="2:4" x14ac:dyDescent="0.25">
      <c r="B43" s="73" t="s">
        <v>102</v>
      </c>
      <c r="C43" s="74" t="s">
        <v>103</v>
      </c>
      <c r="D43" s="50">
        <v>1.6198308147831491</v>
      </c>
    </row>
    <row r="44" spans="2:4" x14ac:dyDescent="0.25">
      <c r="B44" s="73" t="s">
        <v>104</v>
      </c>
      <c r="C44" s="74" t="s">
        <v>105</v>
      </c>
      <c r="D44" s="50">
        <v>2.5496560548086116</v>
      </c>
    </row>
    <row r="45" spans="2:4" x14ac:dyDescent="0.25">
      <c r="B45" s="73" t="s">
        <v>106</v>
      </c>
      <c r="C45" s="74" t="s">
        <v>107</v>
      </c>
      <c r="D45" s="50">
        <v>1.9900918159179506</v>
      </c>
    </row>
    <row r="46" spans="2:4" x14ac:dyDescent="0.25">
      <c r="B46" s="73" t="s">
        <v>108</v>
      </c>
      <c r="C46" s="74" t="s">
        <v>109</v>
      </c>
      <c r="D46" s="50">
        <v>3.22846772485142</v>
      </c>
    </row>
    <row r="47" spans="2:4" x14ac:dyDescent="0.25">
      <c r="B47" s="73" t="s">
        <v>110</v>
      </c>
      <c r="C47" s="74" t="s">
        <v>111</v>
      </c>
      <c r="D47" s="50">
        <v>3.4497014856006878</v>
      </c>
    </row>
    <row r="48" spans="2:4" x14ac:dyDescent="0.25">
      <c r="B48" s="73" t="s">
        <v>112</v>
      </c>
      <c r="C48" s="74" t="s">
        <v>113</v>
      </c>
      <c r="D48" s="50">
        <v>1.2010380511778205</v>
      </c>
    </row>
    <row r="49" spans="2:4" x14ac:dyDescent="0.25">
      <c r="B49" s="73" t="s">
        <v>114</v>
      </c>
      <c r="C49" s="74" t="s">
        <v>115</v>
      </c>
      <c r="D49" s="50">
        <v>1.6530155946381018</v>
      </c>
    </row>
    <row r="50" spans="2:4" x14ac:dyDescent="0.25">
      <c r="B50" s="73" t="s">
        <v>116</v>
      </c>
      <c r="C50" s="74" t="s">
        <v>117</v>
      </c>
      <c r="D50" s="50">
        <v>2.188342642654804</v>
      </c>
    </row>
    <row r="51" spans="2:4" x14ac:dyDescent="0.25">
      <c r="B51" s="73" t="s">
        <v>118</v>
      </c>
      <c r="C51" s="74" t="s">
        <v>119</v>
      </c>
      <c r="D51" s="50">
        <v>2.5490120199541577</v>
      </c>
    </row>
    <row r="52" spans="2:4" x14ac:dyDescent="0.25">
      <c r="B52" s="73" t="s">
        <v>120</v>
      </c>
      <c r="C52" s="74" t="s">
        <v>121</v>
      </c>
      <c r="D52" s="50">
        <v>1.8410004451406468</v>
      </c>
    </row>
    <row r="53" spans="2:4" x14ac:dyDescent="0.25">
      <c r="B53" s="73" t="s">
        <v>122</v>
      </c>
      <c r="C53" s="74" t="s">
        <v>123</v>
      </c>
      <c r="D53" s="50">
        <v>1.1689078186045894</v>
      </c>
    </row>
    <row r="54" spans="2:4" x14ac:dyDescent="0.25">
      <c r="B54" s="73" t="s">
        <v>124</v>
      </c>
      <c r="C54" s="74" t="s">
        <v>125</v>
      </c>
      <c r="D54" s="50">
        <v>3.2411610276955964</v>
      </c>
    </row>
    <row r="55" spans="2:4" x14ac:dyDescent="0.25">
      <c r="B55" s="73" t="s">
        <v>126</v>
      </c>
      <c r="C55" s="74" t="s">
        <v>127</v>
      </c>
      <c r="D55" s="50">
        <v>1.0955973237235566</v>
      </c>
    </row>
    <row r="56" spans="2:4" x14ac:dyDescent="0.25">
      <c r="B56" s="73" t="s">
        <v>128</v>
      </c>
      <c r="C56" s="74" t="s">
        <v>129</v>
      </c>
      <c r="D56" s="50">
        <v>2.4254071260373937</v>
      </c>
    </row>
    <row r="57" spans="2:4" x14ac:dyDescent="0.25">
      <c r="B57" s="73" t="s">
        <v>130</v>
      </c>
      <c r="C57" s="74" t="s">
        <v>131</v>
      </c>
      <c r="D57" s="50">
        <v>2.1687175558529934</v>
      </c>
    </row>
    <row r="58" spans="2:4" x14ac:dyDescent="0.25">
      <c r="B58" s="73" t="s">
        <v>132</v>
      </c>
      <c r="C58" s="74" t="s">
        <v>133</v>
      </c>
      <c r="D58" s="50">
        <v>1.3651720393113809</v>
      </c>
    </row>
    <row r="59" spans="2:4" x14ac:dyDescent="0.25">
      <c r="B59" s="73" t="s">
        <v>134</v>
      </c>
      <c r="C59" s="74" t="s">
        <v>135</v>
      </c>
      <c r="D59" s="50">
        <v>1.0866284966381095</v>
      </c>
    </row>
    <row r="60" spans="2:4" x14ac:dyDescent="0.25">
      <c r="B60" s="73" t="s">
        <v>136</v>
      </c>
      <c r="C60" s="74" t="s">
        <v>137</v>
      </c>
      <c r="D60" s="50">
        <v>2.4860247490199252</v>
      </c>
    </row>
    <row r="61" spans="2:4" x14ac:dyDescent="0.25">
      <c r="B61" s="73" t="s">
        <v>138</v>
      </c>
      <c r="C61" s="74" t="s">
        <v>139</v>
      </c>
      <c r="D61" s="50">
        <v>1.4250624706613382</v>
      </c>
    </row>
    <row r="62" spans="2:4" x14ac:dyDescent="0.25">
      <c r="B62" s="73" t="s">
        <v>140</v>
      </c>
      <c r="C62" s="74" t="s">
        <v>141</v>
      </c>
      <c r="D62" s="50">
        <v>2.6888290996689279</v>
      </c>
    </row>
    <row r="63" spans="2:4" x14ac:dyDescent="0.25">
      <c r="B63" s="73" t="s">
        <v>142</v>
      </c>
      <c r="C63" s="74" t="s">
        <v>143</v>
      </c>
      <c r="D63" s="50">
        <v>3.1307051240550567</v>
      </c>
    </row>
    <row r="64" spans="2:4" x14ac:dyDescent="0.25">
      <c r="B64" s="73" t="s">
        <v>144</v>
      </c>
      <c r="C64" s="74" t="s">
        <v>145</v>
      </c>
      <c r="D64" s="50">
        <v>1.2418874146886592</v>
      </c>
    </row>
    <row r="65" spans="2:4" x14ac:dyDescent="0.25">
      <c r="B65" s="73" t="s">
        <v>146</v>
      </c>
      <c r="C65" s="74" t="s">
        <v>147</v>
      </c>
      <c r="D65" s="50">
        <v>3.2137110470149706</v>
      </c>
    </row>
    <row r="66" spans="2:4" x14ac:dyDescent="0.25">
      <c r="B66" s="73" t="s">
        <v>148</v>
      </c>
      <c r="C66" s="74" t="s">
        <v>149</v>
      </c>
      <c r="D66" s="50">
        <v>2.771548235652848</v>
      </c>
    </row>
    <row r="67" spans="2:4" x14ac:dyDescent="0.25">
      <c r="B67" s="73" t="s">
        <v>150</v>
      </c>
      <c r="C67" s="74" t="s">
        <v>151</v>
      </c>
      <c r="D67" s="50">
        <v>2.6020662695300656</v>
      </c>
    </row>
    <row r="68" spans="2:4" x14ac:dyDescent="0.25">
      <c r="B68" s="73" t="s">
        <v>152</v>
      </c>
      <c r="C68" s="74" t="s">
        <v>153</v>
      </c>
      <c r="D68" s="50">
        <v>2.6578675187463277</v>
      </c>
    </row>
    <row r="69" spans="2:4" x14ac:dyDescent="0.25">
      <c r="B69" s="73" t="s">
        <v>154</v>
      </c>
      <c r="C69" s="74" t="s">
        <v>155</v>
      </c>
      <c r="D69" s="50">
        <v>3.2180495143544725</v>
      </c>
    </row>
    <row r="70" spans="2:4" x14ac:dyDescent="0.25">
      <c r="B70" s="73" t="s">
        <v>156</v>
      </c>
      <c r="C70" s="74" t="s">
        <v>157</v>
      </c>
      <c r="D70" s="50">
        <v>4.2096868115756507</v>
      </c>
    </row>
    <row r="71" spans="2:4" x14ac:dyDescent="0.25">
      <c r="B71" s="73" t="s">
        <v>158</v>
      </c>
      <c r="C71" s="74" t="s">
        <v>159</v>
      </c>
      <c r="D71" s="50">
        <v>1.8255391588290732</v>
      </c>
    </row>
    <row r="72" spans="2:4" x14ac:dyDescent="0.25">
      <c r="B72" s="73" t="s">
        <v>160</v>
      </c>
      <c r="C72" s="74" t="s">
        <v>161</v>
      </c>
      <c r="D72" s="50">
        <v>2.0254031563095141</v>
      </c>
    </row>
    <row r="73" spans="2:4" x14ac:dyDescent="0.25">
      <c r="B73" s="73" t="s">
        <v>162</v>
      </c>
      <c r="C73" s="74" t="s">
        <v>163</v>
      </c>
      <c r="D73" s="50">
        <v>1.8375476657010474</v>
      </c>
    </row>
    <row r="74" spans="2:4" x14ac:dyDescent="0.25">
      <c r="B74" s="73" t="s">
        <v>164</v>
      </c>
      <c r="C74" s="74" t="s">
        <v>165</v>
      </c>
      <c r="D74" s="50">
        <v>1.5904501297169742</v>
      </c>
    </row>
    <row r="75" spans="2:4" x14ac:dyDescent="0.25">
      <c r="B75" s="73" t="s">
        <v>166</v>
      </c>
      <c r="C75" s="74" t="s">
        <v>167</v>
      </c>
      <c r="D75" s="50">
        <v>2.0276988929903621</v>
      </c>
    </row>
    <row r="76" spans="2:4" x14ac:dyDescent="0.25">
      <c r="B76" s="73" t="s">
        <v>168</v>
      </c>
      <c r="C76" s="74" t="s">
        <v>169</v>
      </c>
      <c r="D76" s="50">
        <v>2.3845066099015337</v>
      </c>
    </row>
    <row r="77" spans="2:4" x14ac:dyDescent="0.25">
      <c r="B77" s="73" t="s">
        <v>170</v>
      </c>
      <c r="C77" s="74" t="s">
        <v>171</v>
      </c>
      <c r="D77" s="50">
        <v>2.3099490147661457</v>
      </c>
    </row>
    <row r="78" spans="2:4" x14ac:dyDescent="0.25">
      <c r="B78" s="73" t="s">
        <v>172</v>
      </c>
      <c r="C78" s="74" t="s">
        <v>173</v>
      </c>
      <c r="D78" s="50">
        <v>1.7609422960820071</v>
      </c>
    </row>
    <row r="79" spans="2:4" x14ac:dyDescent="0.25">
      <c r="B79" s="73" t="s">
        <v>174</v>
      </c>
      <c r="C79" s="74" t="s">
        <v>175</v>
      </c>
      <c r="D79" s="50">
        <v>0.87572806147004767</v>
      </c>
    </row>
    <row r="80" spans="2:4" x14ac:dyDescent="0.25">
      <c r="B80" s="73" t="s">
        <v>176</v>
      </c>
      <c r="C80" s="74" t="s">
        <v>177</v>
      </c>
      <c r="D80" s="50">
        <v>1.612177294378113</v>
      </c>
    </row>
    <row r="81" spans="2:4" x14ac:dyDescent="0.25">
      <c r="B81" s="73" t="s">
        <v>178</v>
      </c>
      <c r="C81" s="74" t="s">
        <v>179</v>
      </c>
      <c r="D81" s="50">
        <v>0.76753201846542085</v>
      </c>
    </row>
    <row r="82" spans="2:4" x14ac:dyDescent="0.25">
      <c r="B82" s="73" t="s">
        <v>180</v>
      </c>
      <c r="C82" s="74" t="s">
        <v>181</v>
      </c>
      <c r="D82" s="50">
        <v>0.84930765763750993</v>
      </c>
    </row>
    <row r="83" spans="2:4" x14ac:dyDescent="0.25">
      <c r="B83" s="73" t="s">
        <v>182</v>
      </c>
      <c r="C83" s="74" t="s">
        <v>183</v>
      </c>
      <c r="D83" s="50">
        <v>2.4517912463598237</v>
      </c>
    </row>
    <row r="84" spans="2:4" x14ac:dyDescent="0.25">
      <c r="B84" s="73" t="s">
        <v>184</v>
      </c>
      <c r="C84" s="74" t="s">
        <v>185</v>
      </c>
      <c r="D84" s="50">
        <v>1.7125479178925611</v>
      </c>
    </row>
    <row r="85" spans="2:4" x14ac:dyDescent="0.25">
      <c r="B85" s="73" t="s">
        <v>186</v>
      </c>
      <c r="C85" s="74" t="s">
        <v>187</v>
      </c>
      <c r="D85" s="50">
        <v>3.5087924488392481</v>
      </c>
    </row>
    <row r="86" spans="2:4" x14ac:dyDescent="0.25">
      <c r="B86" s="73" t="s">
        <v>188</v>
      </c>
      <c r="C86" s="74" t="s">
        <v>189</v>
      </c>
      <c r="D86" s="50">
        <v>2.8081353355940619</v>
      </c>
    </row>
    <row r="87" spans="2:4" x14ac:dyDescent="0.25">
      <c r="B87" s="73" t="s">
        <v>190</v>
      </c>
      <c r="C87" s="74" t="s">
        <v>191</v>
      </c>
      <c r="D87" s="50">
        <v>3.3875686592279095</v>
      </c>
    </row>
    <row r="88" spans="2:4" x14ac:dyDescent="0.25">
      <c r="B88" s="73" t="s">
        <v>192</v>
      </c>
      <c r="C88" s="74" t="s">
        <v>193</v>
      </c>
      <c r="D88" s="50">
        <v>2.7617469044598391</v>
      </c>
    </row>
    <row r="89" spans="2:4" x14ac:dyDescent="0.25">
      <c r="B89" s="73" t="s">
        <v>194</v>
      </c>
      <c r="C89" s="74" t="s">
        <v>195</v>
      </c>
      <c r="D89" s="50">
        <v>1.963623222762384</v>
      </c>
    </row>
    <row r="90" spans="2:4" x14ac:dyDescent="0.25">
      <c r="B90" s="73" t="s">
        <v>196</v>
      </c>
      <c r="C90" s="74" t="s">
        <v>197</v>
      </c>
      <c r="D90" s="50">
        <v>2.6241489917045384</v>
      </c>
    </row>
    <row r="91" spans="2:4" x14ac:dyDescent="0.25">
      <c r="B91" s="73" t="s">
        <v>198</v>
      </c>
      <c r="C91" s="74" t="s">
        <v>199</v>
      </c>
      <c r="D91" s="50">
        <v>2.5640775910453302</v>
      </c>
    </row>
    <row r="92" spans="2:4" x14ac:dyDescent="0.25">
      <c r="B92" s="73" t="s">
        <v>200</v>
      </c>
      <c r="C92" s="74" t="s">
        <v>201</v>
      </c>
      <c r="D92" s="50">
        <v>1.8120185191739568</v>
      </c>
    </row>
    <row r="93" spans="2:4" x14ac:dyDescent="0.25">
      <c r="B93" s="73" t="s">
        <v>202</v>
      </c>
      <c r="C93" s="74" t="s">
        <v>203</v>
      </c>
      <c r="D93" s="50">
        <v>2.5213072756914721</v>
      </c>
    </row>
    <row r="94" spans="2:4" x14ac:dyDescent="0.25">
      <c r="B94" s="73" t="s">
        <v>204</v>
      </c>
      <c r="C94" s="74" t="s">
        <v>205</v>
      </c>
      <c r="D94" s="50">
        <v>1.8949545481616232</v>
      </c>
    </row>
    <row r="95" spans="2:4" x14ac:dyDescent="0.25">
      <c r="B95" s="73" t="s">
        <v>206</v>
      </c>
      <c r="C95" s="74" t="s">
        <v>207</v>
      </c>
      <c r="D95" s="50">
        <v>0.65319023353668226</v>
      </c>
    </row>
    <row r="96" spans="2:4" x14ac:dyDescent="0.25">
      <c r="B96" s="73" t="s">
        <v>208</v>
      </c>
      <c r="C96" s="74" t="s">
        <v>209</v>
      </c>
      <c r="D96" s="50">
        <v>0.54686697677844975</v>
      </c>
    </row>
    <row r="97" spans="2:15" x14ac:dyDescent="0.25">
      <c r="B97" s="73" t="s">
        <v>210</v>
      </c>
      <c r="C97" s="74" t="s">
        <v>211</v>
      </c>
      <c r="D97" s="50">
        <v>0.82766311695341244</v>
      </c>
    </row>
    <row r="98" spans="2:15" x14ac:dyDescent="0.25">
      <c r="B98" s="73" t="s">
        <v>212</v>
      </c>
      <c r="C98" s="74" t="s">
        <v>213</v>
      </c>
      <c r="D98" s="50">
        <v>0.81890282871476816</v>
      </c>
    </row>
    <row r="99" spans="2:15" x14ac:dyDescent="0.25">
      <c r="B99" s="73" t="s">
        <v>214</v>
      </c>
      <c r="C99" s="74" t="s">
        <v>215</v>
      </c>
      <c r="D99" s="50">
        <v>0.88942017895853098</v>
      </c>
    </row>
    <row r="100" spans="2:15" x14ac:dyDescent="0.25">
      <c r="B100" s="73">
        <v>971</v>
      </c>
      <c r="C100" s="74" t="s">
        <v>216</v>
      </c>
      <c r="D100" s="50">
        <v>0.51583269149275424</v>
      </c>
      <c r="N100" s="78"/>
      <c r="O100" s="78"/>
    </row>
    <row r="101" spans="2:15" x14ac:dyDescent="0.25">
      <c r="B101" s="73">
        <v>972</v>
      </c>
      <c r="C101" s="74" t="s">
        <v>217</v>
      </c>
      <c r="D101" s="50">
        <v>0.45999990125098644</v>
      </c>
      <c r="N101" s="79"/>
    </row>
    <row r="102" spans="2:15" x14ac:dyDescent="0.25">
      <c r="B102" s="73">
        <v>973</v>
      </c>
      <c r="C102" s="74" t="s">
        <v>218</v>
      </c>
      <c r="D102" s="50">
        <v>0.10099880429814542</v>
      </c>
      <c r="I102" s="80"/>
      <c r="J102" s="80"/>
      <c r="N102" s="79"/>
    </row>
    <row r="103" spans="2:15" x14ac:dyDescent="0.25">
      <c r="B103" s="73">
        <v>974</v>
      </c>
      <c r="C103" s="74" t="s">
        <v>219</v>
      </c>
      <c r="D103" s="50">
        <v>0.50768116546304254</v>
      </c>
      <c r="N103" s="79"/>
    </row>
    <row r="104" spans="2:15" x14ac:dyDescent="0.25">
      <c r="B104" s="81"/>
      <c r="C104" s="82"/>
      <c r="D104" s="83"/>
    </row>
    <row r="105" spans="2:15" ht="73.5" customHeight="1" x14ac:dyDescent="0.25">
      <c r="B105" s="96" t="s">
        <v>238</v>
      </c>
      <c r="C105" s="96"/>
      <c r="D105" s="96"/>
    </row>
    <row r="106" spans="2:15" ht="13.5" customHeight="1" x14ac:dyDescent="0.25">
      <c r="B106" s="43"/>
    </row>
    <row r="107" spans="2:15" ht="15.75" customHeight="1" x14ac:dyDescent="0.25">
      <c r="B107" s="43"/>
    </row>
  </sheetData>
  <mergeCells count="2">
    <mergeCell ref="B1:D1"/>
    <mergeCell ref="B105:D10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 </vt:lpstr>
      <vt:lpstr>Tableau 1</vt:lpstr>
      <vt:lpstr>Graphique 1</vt:lpstr>
      <vt:lpstr>Graphique 2</vt:lpstr>
      <vt:lpstr>Tableau complémentaire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2024-06-03T09:12:57Z</cp:lastPrinted>
  <dcterms:created xsi:type="dcterms:W3CDTF">2009-08-27T13:19:26Z</dcterms:created>
  <dcterms:modified xsi:type="dcterms:W3CDTF">2024-10-14T11:24:12Z</dcterms:modified>
</cp:coreProperties>
</file>