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COMMUN\ECHANGE-BPC\Panorama Handicap - Ed 2024\8_Fichiers excel\"/>
    </mc:Choice>
  </mc:AlternateContent>
  <xr:revisionPtr revIDLastSave="0" documentId="13_ncr:1_{870C0584-45EF-425E-BF63-B06844DE990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leau 1" sheetId="14" r:id="rId1"/>
    <sheet name="Tableau 2 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6" l="1"/>
  <c r="F11" i="16"/>
  <c r="G11" i="16"/>
  <c r="D11" i="16"/>
  <c r="I6" i="16"/>
  <c r="I7" i="16"/>
  <c r="I8" i="16"/>
  <c r="I9" i="16"/>
  <c r="I10" i="16"/>
</calcChain>
</file>

<file path=xl/sharedStrings.xml><?xml version="1.0" encoding="utf-8"?>
<sst xmlns="http://schemas.openxmlformats.org/spreadsheetml/2006/main" count="39" uniqueCount="33">
  <si>
    <t>dont Segpa collège</t>
  </si>
  <si>
    <t>Second degré</t>
  </si>
  <si>
    <t>UEEA</t>
  </si>
  <si>
    <t>Premier degré</t>
  </si>
  <si>
    <t>Total</t>
  </si>
  <si>
    <t>Élémentaire</t>
  </si>
  <si>
    <t>Préélémentaire</t>
  </si>
  <si>
    <t>(%)</t>
  </si>
  <si>
    <t>De 2,5 à 4
journées</t>
  </si>
  <si>
    <t>De 1,5 à 2 journées</t>
  </si>
  <si>
    <t>De 0,5 à 1 journée</t>
  </si>
  <si>
    <t>Ensemble</t>
  </si>
  <si>
    <t>Temps partiel</t>
  </si>
  <si>
    <t>Temps complet</t>
  </si>
  <si>
    <t>Niveau</t>
  </si>
  <si>
    <t>Mode de scolarisation</t>
  </si>
  <si>
    <t>Total en milieu ordinaire</t>
  </si>
  <si>
    <t>Tableau 2 - Temps de scolarisation dans le premier degré selon le niveau et le mode de scolarisation</t>
  </si>
  <si>
    <t>%</t>
  </si>
  <si>
    <t xml:space="preserve"> - </t>
  </si>
  <si>
    <t>Évol. 2022/2023 
(en %)</t>
  </si>
  <si>
    <t>2022
(en effectifs)</t>
  </si>
  <si>
    <t>2023
(en effectifs)</t>
  </si>
  <si>
    <t>Classe ordinaire (hors Ulis et UEEA)</t>
  </si>
  <si>
    <t>Ulis</t>
  </si>
  <si>
    <t>Classe ordinaire (hors Ulis)</t>
  </si>
  <si>
    <r>
      <rPr>
        <b/>
        <sz val="8"/>
        <rFont val="Marianne"/>
      </rPr>
      <t>Lecture &gt;</t>
    </r>
    <r>
      <rPr>
        <sz val="8"/>
        <rFont val="Marianne"/>
      </rPr>
      <t xml:space="preserve"> Pour l’année scolaire 2023-2024, dans le premier degré, 8,0 % des élèves bénéficiant d’un PPS sont scolarisés à temps partiel (soit 18 708 élèves).</t>
    </r>
  </si>
  <si>
    <r>
      <rPr>
        <b/>
        <sz val="8"/>
        <color rgb="FF000000"/>
        <rFont val="Marianne"/>
      </rPr>
      <t>Champ &gt;</t>
    </r>
    <r>
      <rPr>
        <sz val="8"/>
        <color rgb="FF000000"/>
        <rFont val="Marianne"/>
      </rPr>
      <t xml:space="preserve"> France, Public + Privé (sous contrat et hors contrat), hors élèves en UEEA.</t>
    </r>
  </si>
  <si>
    <r>
      <rPr>
        <b/>
        <sz val="8"/>
        <color rgb="FF000000"/>
        <rFont val="Marianne"/>
      </rPr>
      <t>Source &gt;</t>
    </r>
    <r>
      <rPr>
        <sz val="8"/>
        <color rgb="FF000000"/>
        <rFont val="Marianne"/>
      </rPr>
      <t xml:space="preserve"> DEPP et DGESCO, enquête n° 3 relative aux élèves bénéficiant d’un PPS scolarisés en milieu ordinaire dans les établissements du premier degré relevant du ministère chargé de l’éducation nationale. </t>
    </r>
  </si>
  <si>
    <r>
      <rPr>
        <b/>
        <sz val="8"/>
        <color rgb="FF000000"/>
        <rFont val="Marianne"/>
      </rPr>
      <t>Champ &gt;</t>
    </r>
    <r>
      <rPr>
        <sz val="8"/>
        <color rgb="FF000000"/>
        <rFont val="Marianne"/>
      </rPr>
      <t xml:space="preserve"> France, Public + Privé (sous et hors contrat).</t>
    </r>
  </si>
  <si>
    <r>
      <rPr>
        <b/>
        <sz val="8"/>
        <color rgb="FF000000"/>
        <rFont val="Marianne"/>
      </rPr>
      <t>Source &gt;</t>
    </r>
    <r>
      <rPr>
        <sz val="8"/>
        <color rgb="FF000000"/>
        <rFont val="Marianne"/>
      </rPr>
      <t xml:space="preserve"> DEPP et DGESCO, enquêtes n° 3 et n° 12 relatives aux élèves bénéficiant d’un PPS scolarisés en milieu ordinaire dans les établissements du premier degré et du second degré relevant du ministère chargé de l’éducation nationale.
</t>
    </r>
  </si>
  <si>
    <r>
      <rPr>
        <b/>
        <sz val="8"/>
        <rFont val="Marianne"/>
      </rPr>
      <t xml:space="preserve">Lecture &gt; </t>
    </r>
    <r>
      <rPr>
        <sz val="8"/>
        <rFont val="Marianne"/>
      </rPr>
      <t>Pour l’année scolaire 2023-2024, dans le premier degré, 180 668 des élèves bénéficiant d’un PPS sont scolarisés en classe ordinaire et 54 089 bénéficient de l’appui d’une Ulis.</t>
    </r>
  </si>
  <si>
    <t>Tableau 1 - Évolution de la scolarisation des élèves bénéficiant d’un 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</si>
</sst>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theme="1"/>
      <name val="Marianne"/>
    </font>
    <font>
      <b/>
      <i/>
      <sz val="8"/>
      <color theme="1"/>
      <name val="Marianne"/>
    </font>
    <font>
      <sz val="8"/>
      <name val="Marianne"/>
    </font>
    <font>
      <i/>
      <sz val="8"/>
      <name val="Marianne"/>
    </font>
    <font>
      <b/>
      <sz val="8"/>
      <name val="Marianne"/>
    </font>
    <font>
      <sz val="8"/>
      <color theme="1"/>
      <name val="Marianne"/>
    </font>
    <font>
      <i/>
      <sz val="8"/>
      <color theme="1"/>
      <name val="Marianne"/>
    </font>
    <font>
      <sz val="8"/>
      <color rgb="FF000000"/>
      <name val="Marianne"/>
    </font>
    <font>
      <i/>
      <sz val="8"/>
      <color rgb="FF000000"/>
      <name val="Marianne"/>
    </font>
    <font>
      <b/>
      <sz val="8"/>
      <color rgb="FF000000"/>
      <name val="Marianne"/>
    </font>
    <font>
      <i/>
      <sz val="8"/>
      <color rgb="FFFF0000"/>
      <name val="Marianne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top"/>
    </xf>
    <xf numFmtId="3" fontId="5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left" vertical="top"/>
    </xf>
    <xf numFmtId="3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left" vertical="top"/>
    </xf>
    <xf numFmtId="3" fontId="5" fillId="0" borderId="4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left" vertical="top"/>
    </xf>
    <xf numFmtId="3" fontId="8" fillId="0" borderId="1" xfId="1" applyNumberFormat="1" applyFont="1" applyBorder="1" applyAlignment="1">
      <alignment horizontal="left" vertical="top"/>
    </xf>
    <xf numFmtId="3" fontId="8" fillId="0" borderId="1" xfId="1" applyNumberFormat="1" applyFont="1" applyBorder="1"/>
    <xf numFmtId="164" fontId="9" fillId="0" borderId="1" xfId="1" applyNumberFormat="1" applyFont="1" applyBorder="1"/>
    <xf numFmtId="3" fontId="3" fillId="0" borderId="1" xfId="1" applyNumberFormat="1" applyFont="1" applyBorder="1"/>
    <xf numFmtId="3" fontId="3" fillId="0" borderId="1" xfId="1" applyNumberFormat="1" applyFont="1" applyFill="1" applyBorder="1"/>
    <xf numFmtId="164" fontId="4" fillId="0" borderId="1" xfId="1" applyNumberFormat="1" applyFont="1" applyFill="1" applyBorder="1"/>
    <xf numFmtId="166" fontId="4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Fill="1" applyBorder="1"/>
    <xf numFmtId="0" fontId="3" fillId="0" borderId="0" xfId="1" applyFont="1" applyFill="1" applyBorder="1" applyAlignment="1">
      <alignment horizontal="left" vertical="top"/>
    </xf>
    <xf numFmtId="166" fontId="3" fillId="0" borderId="0" xfId="1" applyNumberFormat="1" applyFont="1" applyFill="1" applyBorder="1"/>
    <xf numFmtId="3" fontId="3" fillId="0" borderId="0" xfId="1" applyNumberFormat="1" applyFont="1" applyFill="1" applyBorder="1"/>
    <xf numFmtId="164" fontId="10" fillId="0" borderId="0" xfId="1" applyNumberFormat="1" applyFont="1" applyAlignment="1">
      <alignment horizontal="right"/>
    </xf>
    <xf numFmtId="0" fontId="5" fillId="0" borderId="0" xfId="1" applyFont="1" applyFill="1" applyAlignment="1">
      <alignment horizontal="left" vertical="center"/>
    </xf>
    <xf numFmtId="0" fontId="11" fillId="0" borderId="0" xfId="1" applyFont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vertical="center"/>
    </xf>
    <xf numFmtId="3" fontId="8" fillId="0" borderId="0" xfId="0" applyNumberFormat="1" applyFont="1" applyBorder="1"/>
    <xf numFmtId="3" fontId="8" fillId="0" borderId="0" xfId="0" applyNumberFormat="1" applyFont="1"/>
    <xf numFmtId="49" fontId="10" fillId="0" borderId="0" xfId="1" applyNumberFormat="1" applyFont="1" applyBorder="1" applyAlignment="1"/>
    <xf numFmtId="49" fontId="12" fillId="0" borderId="0" xfId="1" applyNumberFormat="1" applyFont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5" fillId="0" borderId="0" xfId="1" applyFont="1"/>
    <xf numFmtId="165" fontId="10" fillId="0" borderId="0" xfId="1" applyNumberFormat="1" applyFont="1"/>
    <xf numFmtId="3" fontId="10" fillId="0" borderId="0" xfId="1" applyNumberFormat="1" applyFont="1"/>
    <xf numFmtId="165" fontId="10" fillId="0" borderId="0" xfId="1" applyNumberFormat="1" applyFont="1" applyFill="1"/>
    <xf numFmtId="0" fontId="5" fillId="0" borderId="0" xfId="1" applyFont="1" applyFill="1"/>
    <xf numFmtId="165" fontId="13" fillId="0" borderId="0" xfId="1" applyNumberFormat="1" applyFont="1"/>
    <xf numFmtId="165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right"/>
    </xf>
    <xf numFmtId="164" fontId="3" fillId="0" borderId="0" xfId="0" applyNumberFormat="1" applyFont="1" applyAlignment="1"/>
    <xf numFmtId="0" fontId="7" fillId="0" borderId="5" xfId="0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166" fontId="7" fillId="0" borderId="5" xfId="0" applyNumberFormat="1" applyFont="1" applyFill="1" applyBorder="1" applyAlignment="1">
      <alignment vertical="center"/>
    </xf>
    <xf numFmtId="166" fontId="5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166" fontId="6" fillId="0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left" vertical="center"/>
    </xf>
    <xf numFmtId="0" fontId="10" fillId="0" borderId="0" xfId="1" applyFont="1" applyAlignment="1">
      <alignment horizontal="left" wrapText="1"/>
    </xf>
    <xf numFmtId="3" fontId="5" fillId="0" borderId="3" xfId="0" applyNumberFormat="1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left" vertical="top" wrapText="1"/>
    </xf>
    <xf numFmtId="3" fontId="5" fillId="0" borderId="4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left"/>
    </xf>
    <xf numFmtId="0" fontId="3" fillId="0" borderId="1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Pourcentage 2" xfId="2" xr:uid="{00000000-0005-0000-0000-000002000000}"/>
    <cellStyle name="Pourcentage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9"/>
  <sheetViews>
    <sheetView tabSelected="1" zoomScaleNormal="100" workbookViewId="0"/>
  </sheetViews>
  <sheetFormatPr baseColWidth="10" defaultColWidth="11.453125" defaultRowHeight="12.5" x14ac:dyDescent="0.35"/>
  <cols>
    <col min="1" max="1" width="3.1796875" style="49" customWidth="1"/>
    <col min="2" max="2" width="37.81640625" style="49" customWidth="1"/>
    <col min="3" max="5" width="13.1796875" style="49" customWidth="1"/>
    <col min="6" max="8" width="10.1796875" style="49" customWidth="1"/>
    <col min="9" max="9" width="15.26953125" style="49" bestFit="1" customWidth="1"/>
    <col min="10" max="20" width="10.1796875" style="49" customWidth="1"/>
    <col min="21" max="21" width="12.7265625" style="49" bestFit="1" customWidth="1"/>
    <col min="22" max="16384" width="11.453125" style="49"/>
  </cols>
  <sheetData>
    <row r="2" spans="2:10" s="42" customFormat="1" x14ac:dyDescent="0.35">
      <c r="B2" s="41" t="s">
        <v>32</v>
      </c>
    </row>
    <row r="3" spans="2:10" x14ac:dyDescent="0.35">
      <c r="E3" s="50"/>
    </row>
    <row r="4" spans="2:10" ht="25" x14ac:dyDescent="0.35">
      <c r="B4" s="31"/>
      <c r="C4" s="32" t="s">
        <v>21</v>
      </c>
      <c r="D4" s="32" t="s">
        <v>22</v>
      </c>
      <c r="E4" s="32" t="s">
        <v>20</v>
      </c>
      <c r="F4" s="51"/>
      <c r="G4" s="51"/>
      <c r="H4" s="51"/>
      <c r="I4" s="51"/>
      <c r="J4" s="51"/>
    </row>
    <row r="5" spans="2:10" x14ac:dyDescent="0.35">
      <c r="B5" s="52" t="s">
        <v>3</v>
      </c>
      <c r="C5" s="53">
        <v>222547</v>
      </c>
      <c r="D5" s="53">
        <v>235416</v>
      </c>
      <c r="E5" s="54">
        <v>5.8</v>
      </c>
    </row>
    <row r="6" spans="2:10" x14ac:dyDescent="0.35">
      <c r="B6" s="55" t="s">
        <v>23</v>
      </c>
      <c r="C6" s="56">
        <v>168096</v>
      </c>
      <c r="D6" s="56">
        <v>180668</v>
      </c>
      <c r="E6" s="55">
        <v>7.5</v>
      </c>
    </row>
    <row r="7" spans="2:10" x14ac:dyDescent="0.35">
      <c r="B7" s="55" t="s">
        <v>24</v>
      </c>
      <c r="C7" s="56">
        <v>53816</v>
      </c>
      <c r="D7" s="56">
        <v>54089</v>
      </c>
      <c r="E7" s="55">
        <v>0.5</v>
      </c>
    </row>
    <row r="8" spans="2:10" x14ac:dyDescent="0.35">
      <c r="B8" s="57" t="s">
        <v>2</v>
      </c>
      <c r="C8" s="58">
        <v>635</v>
      </c>
      <c r="D8" s="58">
        <v>659</v>
      </c>
      <c r="E8" s="57">
        <v>3.8</v>
      </c>
    </row>
    <row r="9" spans="2:10" x14ac:dyDescent="0.35">
      <c r="B9" s="52" t="s">
        <v>1</v>
      </c>
      <c r="C9" s="53">
        <v>213538</v>
      </c>
      <c r="D9" s="53">
        <v>232858</v>
      </c>
      <c r="E9" s="54">
        <v>9</v>
      </c>
    </row>
    <row r="10" spans="2:10" x14ac:dyDescent="0.35">
      <c r="B10" s="55" t="s">
        <v>25</v>
      </c>
      <c r="C10" s="56">
        <v>156511</v>
      </c>
      <c r="D10" s="56">
        <v>173777</v>
      </c>
      <c r="E10" s="55">
        <v>11</v>
      </c>
    </row>
    <row r="11" spans="2:10" x14ac:dyDescent="0.35">
      <c r="B11" s="59" t="s">
        <v>0</v>
      </c>
      <c r="C11" s="60">
        <v>18370</v>
      </c>
      <c r="D11" s="60">
        <v>18463</v>
      </c>
      <c r="E11" s="59">
        <v>0.5</v>
      </c>
    </row>
    <row r="12" spans="2:10" x14ac:dyDescent="0.35">
      <c r="B12" s="57" t="s">
        <v>24</v>
      </c>
      <c r="C12" s="58">
        <v>57027</v>
      </c>
      <c r="D12" s="58">
        <v>59081</v>
      </c>
      <c r="E12" s="57">
        <v>3.6</v>
      </c>
    </row>
    <row r="13" spans="2:10" x14ac:dyDescent="0.35">
      <c r="B13" s="33" t="s">
        <v>16</v>
      </c>
      <c r="C13" s="33">
        <v>436085</v>
      </c>
      <c r="D13" s="33">
        <v>468274</v>
      </c>
      <c r="E13" s="34">
        <v>7.4</v>
      </c>
    </row>
    <row r="14" spans="2:10" s="36" customFormat="1" x14ac:dyDescent="0.35">
      <c r="B14" s="35"/>
      <c r="C14" s="35"/>
      <c r="D14" s="35"/>
      <c r="E14" s="35"/>
    </row>
    <row r="15" spans="2:10" s="42" customFormat="1" ht="25" customHeight="1" x14ac:dyDescent="0.35">
      <c r="B15" s="71" t="s">
        <v>31</v>
      </c>
      <c r="C15" s="71"/>
      <c r="D15" s="71"/>
      <c r="E15" s="71"/>
      <c r="F15" s="29"/>
      <c r="G15" s="29"/>
      <c r="H15" s="43"/>
    </row>
    <row r="16" spans="2:10" x14ac:dyDescent="0.35">
      <c r="B16" s="37" t="s">
        <v>29</v>
      </c>
      <c r="C16" s="38"/>
      <c r="D16" s="38"/>
      <c r="E16" s="38"/>
      <c r="F16" s="39"/>
    </row>
    <row r="17" spans="2:19" ht="67.5" customHeight="1" x14ac:dyDescent="0.35">
      <c r="B17" s="61" t="s">
        <v>30</v>
      </c>
      <c r="C17" s="61"/>
      <c r="D17" s="61"/>
      <c r="E17" s="61"/>
    </row>
    <row r="18" spans="2:19" x14ac:dyDescent="0.35"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x14ac:dyDescent="0.35">
      <c r="C19" s="36"/>
      <c r="D19" s="36"/>
      <c r="E19" s="36"/>
      <c r="F19" s="36"/>
      <c r="G19" s="36"/>
      <c r="H19" s="36"/>
    </row>
  </sheetData>
  <mergeCells count="2">
    <mergeCell ref="B17:E17"/>
    <mergeCell ref="B15:E15"/>
  </mergeCells>
  <pageMargins left="0.19685039370078741" right="0.19685039370078741" top="0.98425196850393704" bottom="0.98425196850393704" header="0.51181102362204722" footer="0.51181102362204722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D21"/>
  <sheetViews>
    <sheetView zoomScaleNormal="100" workbookViewId="0"/>
  </sheetViews>
  <sheetFormatPr baseColWidth="10" defaultRowHeight="12.5" x14ac:dyDescent="0.35"/>
  <cols>
    <col min="1" max="1" width="3.26953125" style="42" customWidth="1"/>
    <col min="2" max="2" width="16.1796875" style="42" customWidth="1"/>
    <col min="3" max="3" width="11.7265625" style="42" customWidth="1"/>
    <col min="4" max="4" width="10" style="42" customWidth="1"/>
    <col min="5" max="8" width="9.26953125" style="42" customWidth="1"/>
    <col min="9" max="9" width="6" style="42" customWidth="1"/>
    <col min="10" max="10" width="12.81640625" style="42" customWidth="1"/>
    <col min="11" max="11" width="4.7265625" style="42" customWidth="1"/>
    <col min="12" max="16384" width="11.453125" style="42"/>
  </cols>
  <sheetData>
    <row r="1" spans="2:11" s="42" customFormat="1" x14ac:dyDescent="0.35"/>
    <row r="2" spans="2:11" s="42" customFormat="1" x14ac:dyDescent="0.35">
      <c r="B2" s="41" t="s">
        <v>17</v>
      </c>
    </row>
    <row r="4" spans="2:11" s="42" customFormat="1" x14ac:dyDescent="0.35">
      <c r="B4" s="67" t="s">
        <v>15</v>
      </c>
      <c r="C4" s="67" t="s">
        <v>14</v>
      </c>
      <c r="D4" s="67" t="s">
        <v>13</v>
      </c>
      <c r="E4" s="67" t="s">
        <v>12</v>
      </c>
      <c r="F4" s="67"/>
      <c r="G4" s="67"/>
      <c r="H4" s="67"/>
      <c r="I4" s="67"/>
      <c r="J4" s="67" t="s">
        <v>11</v>
      </c>
    </row>
    <row r="5" spans="2:11" s="42" customFormat="1" ht="25" x14ac:dyDescent="0.35">
      <c r="B5" s="67"/>
      <c r="C5" s="67"/>
      <c r="D5" s="67"/>
      <c r="E5" s="1" t="s">
        <v>10</v>
      </c>
      <c r="F5" s="1" t="s">
        <v>9</v>
      </c>
      <c r="G5" s="1" t="s">
        <v>8</v>
      </c>
      <c r="H5" s="1" t="s">
        <v>4</v>
      </c>
      <c r="I5" s="2" t="s">
        <v>7</v>
      </c>
      <c r="J5" s="67"/>
    </row>
    <row r="6" spans="2:11" s="42" customFormat="1" x14ac:dyDescent="0.35">
      <c r="B6" s="64" t="s">
        <v>25</v>
      </c>
      <c r="C6" s="3" t="s">
        <v>6</v>
      </c>
      <c r="D6" s="4">
        <v>36433</v>
      </c>
      <c r="E6" s="4">
        <v>1108</v>
      </c>
      <c r="F6" s="4">
        <v>5340</v>
      </c>
      <c r="G6" s="4">
        <v>2387</v>
      </c>
      <c r="H6" s="4">
        <v>8835</v>
      </c>
      <c r="I6" s="5">
        <f>ROUND(19.5170981708933,1)</f>
        <v>19.5</v>
      </c>
      <c r="J6" s="6">
        <v>45268</v>
      </c>
      <c r="K6" s="43"/>
    </row>
    <row r="7" spans="2:11" s="42" customFormat="1" x14ac:dyDescent="0.35">
      <c r="B7" s="65"/>
      <c r="C7" s="7" t="s">
        <v>5</v>
      </c>
      <c r="D7" s="8">
        <v>129147</v>
      </c>
      <c r="E7" s="8">
        <v>886</v>
      </c>
      <c r="F7" s="8">
        <v>2497</v>
      </c>
      <c r="G7" s="8">
        <v>2870</v>
      </c>
      <c r="H7" s="8">
        <v>6253</v>
      </c>
      <c r="I7" s="9">
        <f>ROUND(4.61816838995569,1)</f>
        <v>4.5999999999999996</v>
      </c>
      <c r="J7" s="10">
        <v>135400</v>
      </c>
      <c r="K7" s="43"/>
    </row>
    <row r="8" spans="2:11" s="42" customFormat="1" x14ac:dyDescent="0.35">
      <c r="B8" s="66"/>
      <c r="C8" s="11" t="s">
        <v>4</v>
      </c>
      <c r="D8" s="12">
        <v>165580</v>
      </c>
      <c r="E8" s="12">
        <v>1994</v>
      </c>
      <c r="F8" s="12">
        <v>7837</v>
      </c>
      <c r="G8" s="12">
        <v>5257</v>
      </c>
      <c r="H8" s="12">
        <v>15088</v>
      </c>
      <c r="I8" s="13">
        <f>ROUND(8.35122988022229,1)</f>
        <v>8.4</v>
      </c>
      <c r="J8" s="14">
        <v>180668</v>
      </c>
    </row>
    <row r="9" spans="2:11" s="42" customFormat="1" x14ac:dyDescent="0.35">
      <c r="B9" s="15" t="s">
        <v>24</v>
      </c>
      <c r="C9" s="16" t="s">
        <v>4</v>
      </c>
      <c r="D9" s="17">
        <v>50469</v>
      </c>
      <c r="E9" s="17">
        <v>335</v>
      </c>
      <c r="F9" s="17">
        <v>1663</v>
      </c>
      <c r="G9" s="17">
        <v>1622</v>
      </c>
      <c r="H9" s="17">
        <v>3620</v>
      </c>
      <c r="I9" s="18">
        <f>ROUND(6.69267318678474,1)</f>
        <v>6.7</v>
      </c>
      <c r="J9" s="19">
        <v>54089</v>
      </c>
    </row>
    <row r="10" spans="2:11" s="42" customFormat="1" x14ac:dyDescent="0.35">
      <c r="B10" s="69" t="s">
        <v>4</v>
      </c>
      <c r="C10" s="69"/>
      <c r="D10" s="20">
        <v>216049</v>
      </c>
      <c r="E10" s="20">
        <v>2329</v>
      </c>
      <c r="F10" s="20">
        <v>9500</v>
      </c>
      <c r="G10" s="20">
        <v>6879</v>
      </c>
      <c r="H10" s="20">
        <v>18708</v>
      </c>
      <c r="I10" s="21">
        <f>ROUND(7.96909144349263,1)</f>
        <v>8</v>
      </c>
      <c r="J10" s="20">
        <v>234757</v>
      </c>
    </row>
    <row r="11" spans="2:11" s="42" customFormat="1" x14ac:dyDescent="0.35">
      <c r="B11" s="70" t="s">
        <v>18</v>
      </c>
      <c r="C11" s="70"/>
      <c r="D11" s="22">
        <f>D10/$J$10*100</f>
        <v>92.030908556507356</v>
      </c>
      <c r="E11" s="22">
        <f>E10/$J$10*100</f>
        <v>0.99208969274611625</v>
      </c>
      <c r="F11" s="22">
        <f>F10/$J$10*100</f>
        <v>4.0467376904629049</v>
      </c>
      <c r="G11" s="22">
        <f>G10/$J$10*100</f>
        <v>2.9302640602836121</v>
      </c>
      <c r="H11" s="23" t="s">
        <v>19</v>
      </c>
      <c r="I11" s="22"/>
      <c r="J11" s="24">
        <v>100</v>
      </c>
    </row>
    <row r="12" spans="2:11" s="42" customFormat="1" x14ac:dyDescent="0.35">
      <c r="B12" s="25"/>
      <c r="C12" s="25"/>
      <c r="D12" s="26"/>
      <c r="E12" s="26"/>
      <c r="F12" s="26"/>
      <c r="G12" s="26"/>
      <c r="H12" s="26"/>
      <c r="I12" s="26"/>
      <c r="J12" s="27"/>
    </row>
    <row r="13" spans="2:11" s="46" customFormat="1" x14ac:dyDescent="0.35">
      <c r="B13" s="62" t="s">
        <v>26</v>
      </c>
      <c r="C13" s="62"/>
      <c r="D13" s="62"/>
      <c r="E13" s="62"/>
      <c r="F13" s="62"/>
      <c r="G13" s="62"/>
      <c r="H13" s="62"/>
      <c r="I13" s="62"/>
      <c r="J13" s="62"/>
      <c r="K13" s="45"/>
    </row>
    <row r="14" spans="2:11" s="42" customFormat="1" x14ac:dyDescent="0.35">
      <c r="B14" s="68" t="s">
        <v>27</v>
      </c>
      <c r="C14" s="68"/>
      <c r="D14" s="68"/>
      <c r="E14" s="68"/>
      <c r="F14" s="68"/>
      <c r="G14" s="68"/>
      <c r="H14" s="68"/>
      <c r="I14" s="68"/>
      <c r="J14" s="28"/>
      <c r="K14" s="44"/>
    </row>
    <row r="15" spans="2:11" s="42" customFormat="1" ht="25.5" customHeight="1" x14ac:dyDescent="0.35">
      <c r="B15" s="63" t="s">
        <v>28</v>
      </c>
      <c r="C15" s="63"/>
      <c r="D15" s="63"/>
      <c r="E15" s="63"/>
      <c r="F15" s="63"/>
      <c r="G15" s="63"/>
      <c r="H15" s="63"/>
      <c r="I15" s="63"/>
      <c r="J15" s="63"/>
      <c r="K15" s="30"/>
    </row>
    <row r="16" spans="2:11" s="42" customFormat="1" x14ac:dyDescent="0.35"/>
    <row r="17" spans="4:10" s="42" customFormat="1" x14ac:dyDescent="0.35">
      <c r="G17" s="47"/>
      <c r="H17" s="47"/>
      <c r="I17" s="47"/>
      <c r="J17" s="47"/>
    </row>
    <row r="18" spans="4:10" s="42" customFormat="1" x14ac:dyDescent="0.35">
      <c r="D18" s="48"/>
      <c r="G18" s="47"/>
    </row>
    <row r="19" spans="4:10" s="42" customFormat="1" x14ac:dyDescent="0.35">
      <c r="D19" s="48"/>
      <c r="G19" s="47"/>
    </row>
    <row r="20" spans="4:10" s="42" customFormat="1" x14ac:dyDescent="0.35">
      <c r="G20" s="47"/>
    </row>
    <row r="21" spans="4:10" s="42" customFormat="1" x14ac:dyDescent="0.35"/>
  </sheetData>
  <mergeCells count="11">
    <mergeCell ref="B13:J13"/>
    <mergeCell ref="B15:J15"/>
    <mergeCell ref="B6:B8"/>
    <mergeCell ref="E4:I4"/>
    <mergeCell ref="J4:J5"/>
    <mergeCell ref="D4:D5"/>
    <mergeCell ref="B4:B5"/>
    <mergeCell ref="C4:C5"/>
    <mergeCell ref="B14:I14"/>
    <mergeCell ref="B10:C10"/>
    <mergeCell ref="B11:C11"/>
  </mergeCells>
  <conditionalFormatting sqref="L6:L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L9:L12">
    <cfRule type="iconSet" priority="3">
      <iconSet iconSet="3Arrows">
        <cfvo type="percent" val="0"/>
        <cfvo type="percent" val="33"/>
        <cfvo type="percent" val="67"/>
      </iconSet>
    </cfRule>
  </conditionalFormatting>
  <pageMargins left="0.19685039370078741" right="0.19685039370078741" top="0.98425196850393704" bottom="0.98425196850393704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1</vt:lpstr>
      <vt:lpstr>Tableau 2 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CASTAING, Elisabeth (DREES/DIRECTION/BPC)</cp:lastModifiedBy>
  <cp:lastPrinted>2024-09-24T13:08:33Z</cp:lastPrinted>
  <dcterms:created xsi:type="dcterms:W3CDTF">2024-09-23T03:26:44Z</dcterms:created>
  <dcterms:modified xsi:type="dcterms:W3CDTF">2024-12-13T12:42:43Z</dcterms:modified>
</cp:coreProperties>
</file>